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Design\ContractAdmin\Public\project folders\PR 25-1\"/>
    </mc:Choice>
  </mc:AlternateContent>
  <xr:revisionPtr revIDLastSave="0" documentId="13_ncr:1_{105103E2-50F6-4D7D-81BD-F84D1CD939AC}" xr6:coauthVersionLast="47" xr6:coauthVersionMax="47" xr10:uidLastSave="{00000000-0000-0000-0000-000000000000}"/>
  <bookViews>
    <workbookView xWindow="-120" yWindow="-120" windowWidth="29040" windowHeight="15720" tabRatio="655" activeTab="5" xr2:uid="{00000000-000D-0000-FFFF-FFFF00000000}"/>
  </bookViews>
  <sheets>
    <sheet name="INSTRUCTIONS" sheetId="4" r:id="rId1"/>
    <sheet name="PROPOSAL " sheetId="2" r:id="rId2"/>
    <sheet name="BID FORM" sheetId="9" r:id="rId3"/>
    <sheet name="SIGNATURE PAGE" sheetId="5" r:id="rId4"/>
    <sheet name="CONTRACTOR'S USE" sheetId="12" r:id="rId5"/>
    <sheet name="AE ESTIMATE" sheetId="11" r:id="rId6"/>
  </sheets>
  <definedNames>
    <definedName name="_xlnm.Print_Area" localSheetId="5">'AE ESTIMATE'!$A$1:$H$66</definedName>
    <definedName name="_xlnm.Print_Area" localSheetId="2">'BID FORM'!$A$1:$H$53</definedName>
    <definedName name="_xlnm.Print_Area" localSheetId="4">'CONTRACTOR''S USE'!$A$1:$H$53</definedName>
    <definedName name="_xlnm.Print_Area" localSheetId="0">INSTRUCTIONS!$A$1:$C$28</definedName>
    <definedName name="_xlnm.Print_Area" localSheetId="1">'PROPOSAL '!$A$1:$B$22</definedName>
    <definedName name="_xlnm.Print_Area" localSheetId="3">'SIGNATURE PAGE'!$A$1:$L$49</definedName>
    <definedName name="_xlnm.Print_Titles" localSheetId="5">'AE ESTIMATE'!$6:$7</definedName>
    <definedName name="_xlnm.Print_Titles" localSheetId="2">'BID FORM'!#REF!</definedName>
    <definedName name="_xlnm.Print_Titles" localSheetId="4">'CONTRACTOR''S 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2" l="1"/>
  <c r="H48" i="12" s="1"/>
  <c r="H52" i="12" s="1"/>
  <c r="H44" i="12"/>
  <c r="H45" i="12" s="1"/>
  <c r="H51" i="12" s="1"/>
  <c r="H38" i="12"/>
  <c r="H37" i="12"/>
  <c r="H36" i="12"/>
  <c r="H35" i="12"/>
  <c r="H34" i="12"/>
  <c r="H33" i="12"/>
  <c r="H32" i="12"/>
  <c r="H31" i="12"/>
  <c r="H30" i="12"/>
  <c r="H29" i="12"/>
  <c r="H28" i="12"/>
  <c r="H27" i="12"/>
  <c r="H26" i="12"/>
  <c r="H25" i="12"/>
  <c r="H24" i="12"/>
  <c r="H20" i="12"/>
  <c r="H19" i="12"/>
  <c r="H18" i="12"/>
  <c r="H17" i="12"/>
  <c r="H16" i="12"/>
  <c r="H21" i="12" s="1"/>
  <c r="H12" i="12"/>
  <c r="H11" i="12"/>
  <c r="H10" i="12"/>
  <c r="H9" i="12"/>
  <c r="H8" i="12"/>
  <c r="H47" i="9"/>
  <c r="H48" i="9" s="1"/>
  <c r="H44" i="9"/>
  <c r="H45" i="9" s="1"/>
  <c r="H38" i="9"/>
  <c r="H37" i="9"/>
  <c r="H36" i="9"/>
  <c r="H35" i="9"/>
  <c r="H34" i="9"/>
  <c r="H33" i="9"/>
  <c r="H32" i="9"/>
  <c r="H31" i="9"/>
  <c r="H30" i="9"/>
  <c r="H29" i="9"/>
  <c r="H28" i="9"/>
  <c r="H27" i="9"/>
  <c r="H26" i="9"/>
  <c r="H25" i="9"/>
  <c r="H24" i="9"/>
  <c r="H20" i="9"/>
  <c r="H19" i="9"/>
  <c r="H18" i="9"/>
  <c r="H17" i="9"/>
  <c r="H16" i="9"/>
  <c r="H12" i="9"/>
  <c r="H11" i="9"/>
  <c r="H10" i="9"/>
  <c r="H9" i="9"/>
  <c r="H8" i="9"/>
  <c r="H52" i="9" l="1"/>
  <c r="K4" i="5"/>
  <c r="H51" i="9"/>
  <c r="K3" i="5"/>
  <c r="H39" i="9"/>
  <c r="H21" i="9"/>
  <c r="H13" i="9"/>
  <c r="H39" i="12"/>
  <c r="H41" i="12" s="1"/>
  <c r="H50" i="12" s="1"/>
  <c r="H53" i="12" s="1"/>
  <c r="H13" i="12"/>
  <c r="H47" i="11"/>
  <c r="H48" i="11" s="1"/>
  <c r="H52" i="11" s="1"/>
  <c r="H11" i="11"/>
  <c r="H41" i="9" l="1"/>
  <c r="H44" i="11"/>
  <c r="H45" i="11" s="1"/>
  <c r="H51" i="11" s="1"/>
  <c r="H38" i="11"/>
  <c r="H37" i="11"/>
  <c r="H36" i="11"/>
  <c r="H35" i="11"/>
  <c r="H34" i="11"/>
  <c r="H33" i="11"/>
  <c r="H32" i="11"/>
  <c r="H31" i="11"/>
  <c r="H30" i="11"/>
  <c r="H29" i="11"/>
  <c r="H28" i="11"/>
  <c r="H27" i="11"/>
  <c r="H26" i="11"/>
  <c r="H25" i="11"/>
  <c r="H24" i="11"/>
  <c r="H20" i="11"/>
  <c r="H19" i="11"/>
  <c r="H18" i="11"/>
  <c r="H17" i="11"/>
  <c r="H16" i="11"/>
  <c r="H12" i="11"/>
  <c r="H10" i="11"/>
  <c r="H9" i="11"/>
  <c r="H8" i="11"/>
  <c r="H50" i="9" l="1"/>
  <c r="H53" i="9" s="1"/>
  <c r="K6" i="5" s="1"/>
  <c r="K2" i="5"/>
  <c r="H13" i="11"/>
  <c r="H21" i="11"/>
  <c r="H39" i="11"/>
  <c r="H41" i="11" l="1"/>
  <c r="H50" i="11" l="1"/>
  <c r="H53" i="11" s="1"/>
</calcChain>
</file>

<file path=xl/sharedStrings.xml><?xml version="1.0" encoding="utf-8"?>
<sst xmlns="http://schemas.openxmlformats.org/spreadsheetml/2006/main" count="552" uniqueCount="187">
  <si>
    <t>BID ITEM</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</si>
  <si>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</si>
  <si>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</si>
  <si>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</si>
  <si>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</si>
  <si>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</si>
  <si>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</si>
  <si>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</si>
  <si>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</si>
  <si>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</si>
  <si>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</si>
  <si>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</si>
  <si>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</si>
  <si>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</si>
  <si>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</si>
  <si>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</si>
  <si>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</si>
  <si>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</si>
  <si>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</si>
  <si>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</si>
  <si>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</si>
  <si>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</si>
  <si>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</si>
  <si>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</si>
  <si>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</si>
  <si>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</si>
  <si>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</si>
  <si>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</si>
  <si>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</si>
  <si>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</si>
  <si>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</si>
  <si>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ALLOW</t>
  </si>
  <si>
    <t>EA</t>
  </si>
  <si>
    <t>LF</t>
  </si>
  <si>
    <t>SF</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</si>
  <si>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</si>
  <si>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</si>
  <si>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</si>
  <si>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</si>
  <si>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</si>
  <si>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</si>
  <si>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</si>
  <si>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</si>
  <si>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</si>
  <si>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</si>
  <si>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</si>
  <si>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</si>
  <si>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t>DELETE THIS COLUMN PRIOR TO ADVERTISING</t>
  </si>
  <si>
    <r>
      <t>Note:</t>
    </r>
    <r>
      <rPr>
        <b/>
        <sz val="9"/>
        <rFont val="Arial"/>
        <family val="2"/>
      </rPr>
      <t xml:space="preserve">  -  Item numbers omitted are not a part of the Contract.</t>
    </r>
  </si>
  <si>
    <t>_______________________________________________________________</t>
  </si>
  <si>
    <t>CONTRACTOR'S USE</t>
  </si>
  <si>
    <t>Dated at Tulsa, Oklahoma, this ________ day of __________________________, 20_____.</t>
  </si>
  <si>
    <t>Respectfully submitted,</t>
  </si>
  <si>
    <t>(Complete legal name of company)</t>
  </si>
  <si>
    <t>ARCHITECT/ENGINEER ESTIMATE</t>
  </si>
  <si>
    <t>ESTIMATE PREPARED BY:</t>
  </si>
  <si>
    <t>Tulsa, OK  74103</t>
  </si>
  <si>
    <t>Seal &amp; Signature</t>
  </si>
  <si>
    <t xml:space="preserve">Date:  </t>
  </si>
  <si>
    <t>Add additional Alternates as needed.</t>
  </si>
  <si>
    <t>Verify that all calculations work.  The format for this item should look like:  ='BID FORM'!G55  where G55 is the total "cell" at the bottom of the Bid Form</t>
  </si>
  <si>
    <t>Hicks Park, Parking Lot and Drive Improvements</t>
  </si>
  <si>
    <t>PROJECT   NO. PR25-1</t>
  </si>
  <si>
    <t>PROJECT NO:  PR25-1</t>
  </si>
  <si>
    <t>TO:  HONORABLE MAYOR</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</si>
  <si>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270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</si>
  <si>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</si>
  <si>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GH2 ARCHITECTS, LLC</t>
  </si>
  <si>
    <t>320 S Boston Avenue</t>
  </si>
  <si>
    <t>CY</t>
  </si>
  <si>
    <t>SY</t>
  </si>
  <si>
    <t>230(A)</t>
  </si>
  <si>
    <t>613(A)</t>
  </si>
  <si>
    <t>SPECIAL</t>
  </si>
  <si>
    <t>GENERAL</t>
  </si>
  <si>
    <t>DATA INPUT</t>
  </si>
  <si>
    <t>SPECIFICATION NUMBER</t>
  </si>
  <si>
    <t>PAY NOTES</t>
  </si>
  <si>
    <t>UNIT PRICE</t>
  </si>
  <si>
    <t>001</t>
  </si>
  <si>
    <t>1, 2, 3,4</t>
  </si>
  <si>
    <t>GENERAL CONDITIONS, SPECIFICATION SECTION 015000, INCLUDING PROJECT SIGN, TEMPORARY CONSTRUCTION FENCE AND TREE PROTECTION FENCE</t>
  </si>
  <si>
    <t>SYSTEM</t>
  </si>
  <si>
    <t>002</t>
  </si>
  <si>
    <t>642</t>
  </si>
  <si>
    <t>5</t>
  </si>
  <si>
    <t>STAKING</t>
  </si>
  <si>
    <t>003</t>
  </si>
  <si>
    <t xml:space="preserve">221(C), 311000 </t>
  </si>
  <si>
    <t>6</t>
  </si>
  <si>
    <t>SILT FENCE</t>
  </si>
  <si>
    <t>004</t>
  </si>
  <si>
    <t>221(D), 311000</t>
  </si>
  <si>
    <t>7</t>
  </si>
  <si>
    <t>INLET PROTECTION</t>
  </si>
  <si>
    <t>SUBTOTAL</t>
  </si>
  <si>
    <t>DEMOLITION</t>
  </si>
  <si>
    <t>005</t>
  </si>
  <si>
    <t>201(A), 312000</t>
  </si>
  <si>
    <t>8</t>
  </si>
  <si>
    <t>STRIP AND STOCKPILE TOPSOIL</t>
  </si>
  <si>
    <t>006</t>
  </si>
  <si>
    <t>619(B), 311000</t>
  </si>
  <si>
    <t>DEMOLITION, CONCRETE PAVING TO BE REMOVED, REMOVAL OF ASPHALT PARKING LOT AND REMOVAL OF PAVEMENT AT CLOSED STREET</t>
  </si>
  <si>
    <t>007</t>
  </si>
  <si>
    <t>202(A), 312000</t>
  </si>
  <si>
    <t>EXCAVATION</t>
  </si>
  <si>
    <t>008</t>
  </si>
  <si>
    <t>13</t>
  </si>
  <si>
    <t>SOILS - HAUL OFF</t>
  </si>
  <si>
    <t>009</t>
  </si>
  <si>
    <t>14</t>
  </si>
  <si>
    <t>SAWCUT</t>
  </si>
  <si>
    <t>IMPROVEMENTS</t>
  </si>
  <si>
    <t>010</t>
  </si>
  <si>
    <t>15</t>
  </si>
  <si>
    <t>SITE GRADING</t>
  </si>
  <si>
    <t>011</t>
  </si>
  <si>
    <t>16</t>
  </si>
  <si>
    <t>SELECT FILL MATERIAL</t>
  </si>
  <si>
    <t>012</t>
  </si>
  <si>
    <t>17</t>
  </si>
  <si>
    <t>SOILS - TOPSOIL</t>
  </si>
  <si>
    <t>013</t>
  </si>
  <si>
    <t>18</t>
  </si>
  <si>
    <t>014</t>
  </si>
  <si>
    <t>310(B), 312000</t>
  </si>
  <si>
    <t>SUBGRADE CHEMICAL STABILIZATION</t>
  </si>
  <si>
    <t>015</t>
  </si>
  <si>
    <t>19</t>
  </si>
  <si>
    <t>CULVERT</t>
  </si>
  <si>
    <t>016</t>
  </si>
  <si>
    <t>411(B), 411(C), 321216</t>
  </si>
  <si>
    <t>20</t>
  </si>
  <si>
    <t>017</t>
  </si>
  <si>
    <t>ASPHALT PARKING LOT</t>
  </si>
  <si>
    <t>018</t>
  </si>
  <si>
    <t>609(B), 321313, 321373</t>
  </si>
  <si>
    <t>21</t>
  </si>
  <si>
    <t>CONCRETE CURB AND GUTTER</t>
  </si>
  <si>
    <t>019</t>
  </si>
  <si>
    <t>414(G), 321313, 321373</t>
  </si>
  <si>
    <t>CONCRETE PAVEMENT</t>
  </si>
  <si>
    <t>020</t>
  </si>
  <si>
    <t>22</t>
  </si>
  <si>
    <t>021</t>
  </si>
  <si>
    <t>854(A), 321216</t>
  </si>
  <si>
    <t>23</t>
  </si>
  <si>
    <t>PARKING STRIPING</t>
  </si>
  <si>
    <t>022</t>
  </si>
  <si>
    <t xml:space="preserve">850(A) </t>
  </si>
  <si>
    <t>24</t>
  </si>
  <si>
    <t>PARKING SIGNS</t>
  </si>
  <si>
    <t>023</t>
  </si>
  <si>
    <t>25</t>
  </si>
  <si>
    <t>PARKING BUMPER, NEW</t>
  </si>
  <si>
    <t>024</t>
  </si>
  <si>
    <t>26</t>
  </si>
  <si>
    <t>PARKING BUMPER, REINSTALL EXISTING</t>
  </si>
  <si>
    <t>025</t>
  </si>
  <si>
    <t>27</t>
  </si>
  <si>
    <t>BIKE RACK</t>
  </si>
  <si>
    <t>OWNER'S ALLOWANCE</t>
  </si>
  <si>
    <t>SOD - BERMUDA</t>
  </si>
  <si>
    <t>Total Base Bid</t>
  </si>
  <si>
    <t>412</t>
  </si>
  <si>
    <t>9</t>
  </si>
  <si>
    <t>10, 11, 12</t>
  </si>
  <si>
    <t>Subtotal Add Alternate A1</t>
  </si>
  <si>
    <t>Add Alternate A1</t>
  </si>
  <si>
    <t>Add Alternate A2</t>
  </si>
  <si>
    <t>Subtotal Add Alternate A2</t>
  </si>
  <si>
    <t>MILL, PATCH, AND OVERLAY NORTH AND SOUTH ASPHALT DRIVES</t>
  </si>
  <si>
    <t>NORTH AND SOUTH ASPHALT DRIVES, FULL DEPTH REPLACEMENT</t>
  </si>
  <si>
    <t xml:space="preserve">610(A), 321313, 854(A), 321216, 321313, 321373, SPECIAL </t>
  </si>
  <si>
    <t>ADD ALTERNATE A2
027</t>
  </si>
  <si>
    <t>ADD ALTERNATE A1
026</t>
  </si>
  <si>
    <t>ACCESSIBLE STRIPING, SIGNAGE, CURB RAMPS, PARKING BUMPERS, STEPS AND HANDRAIL, AND SIDEWALK</t>
  </si>
  <si>
    <t>19, 20</t>
  </si>
  <si>
    <t xml:space="preserve">   Add ALTERNATE #1</t>
  </si>
  <si>
    <t xml:space="preserve">   BASE BID ( ITEMS 001 through 025)</t>
  </si>
  <si>
    <t xml:space="preserve">   Add ALTERNATE #2</t>
  </si>
  <si>
    <t xml:space="preserve">   TOTAL (BASE BID + ADD ALTERNATES A1-A2)</t>
  </si>
  <si>
    <t>Total Base Bid Including Add Alternates A1-A2</t>
  </si>
  <si>
    <t>Bid Items 1-25, Total Base Bid</t>
  </si>
  <si>
    <t>IT SHOULD BE NOTED THAT THE LOWEST RESPONSIBLE BID SHALL BE DETERMINED BY THE TOTAL BASE BID  PLUS ADDITIVE ALTERNATES NO.  1 - 2.  THE ITEMS IN ADDITIVE ALTERNATES NO.  1 - 2 MAY OR MAY NOT BE INCLUDED IN THE CONTRACT AWARD AT THE SOLE DISCRETION OF THE CITY OF TULSA.  ANY PROPOSAL SUBMITTED WITH  THE ADDITIVE ALTERNATES NO. 1 - 2 INCOMPLETE SHALL BE CONSIDERED NON-RESPONSIVE.</t>
  </si>
  <si>
    <r>
      <t xml:space="preserve">By and Between: </t>
    </r>
    <r>
      <rPr>
        <b/>
        <sz val="10"/>
        <rFont val="Arial"/>
        <family val="2"/>
      </rPr>
      <t xml:space="preserve"> GH2 Architects, LLC</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PR 25-1.</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</si>
</sst>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0"/>
    <numFmt numFmtId="166" formatCode="000000"/>
    <numFmt numFmtId="167" formatCode="_(* #,##0_);_(* \(#,##0\);_(* &quot;-&quot;??_);_(@_)"/>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10"/>
      <color rgb="FF0000FF"/>
      <name val="Arial"/>
      <family val="2"/>
    </font>
    <font>
      <sz val="9"/>
      <color rgb="FF0000FF"/>
      <name val="Arial"/>
      <family val="2"/>
    </font>
    <font>
      <sz val="8"/>
      <color rgb="FF0000FF"/>
      <name val="Arial"/>
      <family val="2"/>
    </font>
    <font>
      <sz val="12"/>
      <color rgb="FF0000FF"/>
      <name val="Arial"/>
      <family val="2"/>
    </font>
    <font>
      <b/>
      <u/>
      <sz val="9"/>
      <name val="Arial"/>
      <family val="2"/>
    </font>
    <font>
      <b/>
      <sz val="11"/>
      <name val="Arial"/>
      <family val="2"/>
    </font>
    <font>
      <sz val="11"/>
      <name val="Arial"/>
      <family val="2"/>
    </font>
    <font>
      <sz val="11"/>
      <color rgb="FF0000FF"/>
      <name val="Arial"/>
      <family val="2"/>
    </font>
    <font>
      <b/>
      <sz val="9"/>
      <color theme="1"/>
      <name val="Arial"/>
      <family val="2"/>
    </font>
    <font>
      <b/>
      <sz val="11"/>
      <color theme="1"/>
      <name val="Calibri"/>
      <family val="2"/>
      <scheme val="minor"/>
    </font>
    <font>
      <sz val="11"/>
      <name val="Calibri"/>
      <family val="2"/>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12">
    <xf numFmtId="0" fontId="0" fillId="0" borderId="0"/>
    <xf numFmtId="43"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0" fontId="14" fillId="0" borderId="0"/>
    <xf numFmtId="0" fontId="7" fillId="0" borderId="0"/>
    <xf numFmtId="0" fontId="2" fillId="0" borderId="0"/>
    <xf numFmtId="0" fontId="3" fillId="0" borderId="0"/>
    <xf numFmtId="0" fontId="1" fillId="0" borderId="0"/>
    <xf numFmtId="44" fontId="1" fillId="0" borderId="0" applyFont="0" applyFill="0" applyBorder="0" applyAlignment="0" applyProtection="0"/>
    <xf numFmtId="43" fontId="3" fillId="0" borderId="0" applyFont="0" applyFill="0" applyBorder="0" applyAlignment="0" applyProtection="0"/>
    <xf numFmtId="0" fontId="1" fillId="0" borderId="0"/>
  </cellStyleXfs>
  <cellXfs count="266">
    <xf numFmtId="0" fontId="0" fillId="0" borderId="0" xfId="0"/>
    <xf numFmtId="0" fontId="5" fillId="0" borderId="0" xfId="0" applyFont="1" applyAlignment="1" applyProtection="1">
      <alignment horizontal="center"/>
      <protection hidden="1"/>
    </xf>
    <xf numFmtId="0" fontId="5" fillId="0" borderId="0" xfId="0" applyFont="1" applyProtection="1">
      <protection hidden="1"/>
    </xf>
    <xf numFmtId="0" fontId="8" fillId="0" borderId="0" xfId="0" applyFont="1" applyProtection="1">
      <protection hidden="1"/>
    </xf>
    <xf numFmtId="0" fontId="7" fillId="0" borderId="0" xfId="0" applyFont="1"/>
    <xf numFmtId="0" fontId="10" fillId="0" borderId="0" xfId="0" applyFont="1"/>
    <xf numFmtId="0" fontId="11" fillId="0" borderId="0" xfId="0" applyFont="1"/>
    <xf numFmtId="44" fontId="11" fillId="0" borderId="0" xfId="0" applyNumberFormat="1" applyFont="1"/>
    <xf numFmtId="0" fontId="11" fillId="0" borderId="0" xfId="0" applyFont="1" applyAlignment="1">
      <alignment vertical="top"/>
    </xf>
    <xf numFmtId="3" fontId="11" fillId="0" borderId="0" xfId="0" applyNumberFormat="1" applyFont="1"/>
    <xf numFmtId="3" fontId="7" fillId="0" borderId="0" xfId="0" applyNumberFormat="1" applyFont="1"/>
    <xf numFmtId="0" fontId="4" fillId="0" borderId="0" xfId="0" applyFont="1"/>
    <xf numFmtId="0" fontId="10" fillId="0" borderId="3" xfId="0" applyFont="1" applyBorder="1"/>
    <xf numFmtId="0" fontId="11" fillId="0" borderId="3" xfId="0" applyFont="1" applyBorder="1"/>
    <xf numFmtId="44" fontId="11" fillId="0" borderId="3" xfId="0" applyNumberFormat="1" applyFont="1" applyBorder="1"/>
    <xf numFmtId="0" fontId="11" fillId="0" borderId="3" xfId="0" applyFont="1" applyBorder="1" applyAlignment="1">
      <alignment vertical="top"/>
    </xf>
    <xf numFmtId="3" fontId="11" fillId="0" borderId="3" xfId="0" applyNumberFormat="1" applyFont="1" applyBorder="1"/>
    <xf numFmtId="164" fontId="7" fillId="0" borderId="3" xfId="0" applyNumberFormat="1" applyFont="1" applyBorder="1"/>
    <xf numFmtId="0" fontId="12" fillId="0" borderId="0" xfId="0" applyFont="1"/>
    <xf numFmtId="0" fontId="13" fillId="0" borderId="0" xfId="0" applyFont="1"/>
    <xf numFmtId="0" fontId="5" fillId="0" borderId="0" xfId="0" applyFont="1" applyAlignment="1">
      <alignment horizontal="left"/>
    </xf>
    <xf numFmtId="0" fontId="12" fillId="0" borderId="0" xfId="0" applyFont="1" applyAlignment="1" applyProtection="1">
      <alignment horizontal="center"/>
      <protection hidden="1"/>
    </xf>
    <xf numFmtId="0" fontId="12" fillId="0" borderId="0" xfId="0" applyFont="1" applyProtection="1">
      <protection hidden="1"/>
    </xf>
    <xf numFmtId="44" fontId="7" fillId="0" borderId="7" xfId="2" applyFont="1" applyBorder="1" applyAlignment="1"/>
    <xf numFmtId="44" fontId="7" fillId="0" borderId="0" xfId="2" applyFont="1" applyBorder="1" applyAlignment="1"/>
    <xf numFmtId="0" fontId="9" fillId="0" borderId="0" xfId="0" applyFont="1" applyAlignment="1">
      <alignment horizontal="left" vertical="top" wrapText="1"/>
    </xf>
    <xf numFmtId="0" fontId="5" fillId="0" borderId="0" xfId="0" applyFont="1" applyAlignment="1">
      <alignment horizontal="center"/>
    </xf>
    <xf numFmtId="0" fontId="3" fillId="0" borderId="0" xfId="0" applyFont="1" applyProtection="1">
      <protection hidden="1"/>
    </xf>
    <xf numFmtId="0" fontId="3" fillId="0" borderId="0" xfId="0" applyFont="1" applyAlignment="1" applyProtection="1">
      <alignment wrapText="1"/>
      <protection hidden="1"/>
    </xf>
    <xf numFmtId="0" fontId="12" fillId="0" borderId="10" xfId="0" applyFont="1" applyBorder="1" applyAlignment="1" applyProtection="1">
      <alignment horizontal="left"/>
      <protection hidden="1"/>
    </xf>
    <xf numFmtId="1" fontId="12" fillId="0" borderId="10" xfId="0" applyNumberFormat="1" applyFont="1" applyBorder="1" applyAlignment="1" applyProtection="1">
      <alignment horizontal="center"/>
      <protection hidden="1"/>
    </xf>
    <xf numFmtId="1" fontId="12" fillId="0" borderId="0" xfId="0" applyNumberFormat="1" applyFont="1" applyAlignment="1" applyProtection="1">
      <alignment horizontal="center"/>
      <protection hidden="1"/>
    </xf>
    <xf numFmtId="164" fontId="12" fillId="0" borderId="10" xfId="2" applyNumberFormat="1" applyFont="1" applyFill="1" applyBorder="1" applyProtection="1">
      <protection locked="0"/>
    </xf>
    <xf numFmtId="164" fontId="12" fillId="0" borderId="10" xfId="2" applyNumberFormat="1" applyFont="1" applyFill="1" applyBorder="1" applyProtection="1">
      <protection hidden="1"/>
    </xf>
    <xf numFmtId="164" fontId="12" fillId="0" borderId="0" xfId="2" applyNumberFormat="1" applyFont="1" applyFill="1" applyBorder="1" applyProtection="1">
      <protection locked="0"/>
    </xf>
    <xf numFmtId="164" fontId="12" fillId="0" borderId="0" xfId="2" applyNumberFormat="1" applyFont="1" applyFill="1" applyBorder="1" applyProtection="1">
      <protection hidden="1"/>
    </xf>
    <xf numFmtId="0" fontId="3" fillId="0" borderId="0" xfId="0" applyFont="1"/>
    <xf numFmtId="0" fontId="3" fillId="0" borderId="0" xfId="0" applyFont="1" applyAlignment="1">
      <alignment horizontal="left"/>
    </xf>
    <xf numFmtId="0" fontId="3" fillId="0" borderId="0" xfId="0" applyFont="1" applyAlignment="1">
      <alignment wrapText="1"/>
    </xf>
    <xf numFmtId="0" fontId="6" fillId="0" borderId="0" xfId="0" applyFont="1" applyProtection="1">
      <protection hidden="1"/>
    </xf>
    <xf numFmtId="0" fontId="16" fillId="0" borderId="0" xfId="0" applyFont="1" applyAlignment="1" applyProtection="1">
      <alignment horizontal="center"/>
      <protection hidden="1"/>
    </xf>
    <xf numFmtId="0" fontId="16" fillId="0" borderId="0" xfId="0" applyFont="1" applyAlignment="1">
      <alignment horizontal="left"/>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vertical="center" wrapText="1"/>
      <protection hidden="1"/>
    </xf>
    <xf numFmtId="0" fontId="18" fillId="0" borderId="0" xfId="0" applyFont="1" applyProtection="1">
      <protection hidden="1"/>
    </xf>
    <xf numFmtId="0" fontId="18" fillId="0" borderId="0" xfId="0" applyFont="1" applyAlignment="1" applyProtection="1">
      <alignment vertical="center"/>
      <protection hidden="1"/>
    </xf>
    <xf numFmtId="0" fontId="17" fillId="0" borderId="0" xfId="0" applyFont="1"/>
    <xf numFmtId="0" fontId="8" fillId="0" borderId="0" xfId="0" applyFont="1"/>
    <xf numFmtId="49" fontId="3" fillId="0" borderId="0" xfId="0" applyNumberFormat="1" applyFont="1" applyAlignment="1">
      <alignment horizontal="left"/>
    </xf>
    <xf numFmtId="0" fontId="8" fillId="0" borderId="0" xfId="0" applyFont="1" applyAlignment="1">
      <alignment horizontal="left"/>
    </xf>
    <xf numFmtId="0" fontId="3" fillId="0" borderId="0" xfId="0" applyFont="1" applyAlignment="1">
      <alignment horizontal="left" vertical="top" wrapText="1"/>
    </xf>
    <xf numFmtId="0" fontId="17" fillId="0" borderId="0" xfId="0" applyFont="1" applyAlignment="1">
      <alignment horizontal="left"/>
    </xf>
    <xf numFmtId="0" fontId="17"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44" fontId="12" fillId="0" borderId="0" xfId="2" applyFont="1" applyFill="1" applyBorder="1" applyProtection="1">
      <protection hidden="1"/>
    </xf>
    <xf numFmtId="0" fontId="21" fillId="0" borderId="0" xfId="0" applyFont="1" applyProtection="1">
      <protection hidden="1"/>
    </xf>
    <xf numFmtId="0" fontId="18" fillId="0" borderId="0" xfId="0" quotePrefix="1" applyFont="1" applyAlignment="1" applyProtection="1">
      <alignment wrapText="1"/>
      <protection hidden="1"/>
    </xf>
    <xf numFmtId="0" fontId="22" fillId="0" borderId="0" xfId="0" applyFont="1"/>
    <xf numFmtId="0" fontId="23" fillId="0" borderId="0" xfId="0" applyFont="1"/>
    <xf numFmtId="3" fontId="23" fillId="0" borderId="0" xfId="0" applyNumberFormat="1" applyFont="1"/>
    <xf numFmtId="0" fontId="24" fillId="0" borderId="0" xfId="0" applyFont="1"/>
    <xf numFmtId="43" fontId="23" fillId="0" borderId="0" xfId="0" applyNumberFormat="1" applyFont="1"/>
    <xf numFmtId="0" fontId="23" fillId="0" borderId="0" xfId="0" applyFont="1" applyAlignment="1">
      <alignment vertical="top"/>
    </xf>
    <xf numFmtId="44" fontId="23" fillId="0" borderId="0" xfId="0" applyNumberFormat="1" applyFont="1"/>
    <xf numFmtId="3" fontId="11" fillId="0" borderId="0" xfId="0" applyNumberFormat="1" applyFont="1" applyAlignment="1">
      <alignment horizontal="center"/>
    </xf>
    <xf numFmtId="3" fontId="3" fillId="0" borderId="0" xfId="0" applyNumberFormat="1" applyFont="1"/>
    <xf numFmtId="0" fontId="17" fillId="0" borderId="0" xfId="0" applyFont="1" applyAlignment="1">
      <alignment wrapText="1"/>
    </xf>
    <xf numFmtId="0" fontId="3" fillId="0" borderId="0" xfId="7"/>
    <xf numFmtId="3" fontId="3" fillId="0" borderId="0" xfId="7" applyNumberFormat="1"/>
    <xf numFmtId="0" fontId="27" fillId="0" borderId="0" xfId="7" applyFont="1" applyAlignment="1">
      <alignment vertical="center"/>
    </xf>
    <xf numFmtId="0" fontId="27" fillId="0" borderId="0" xfId="7" applyFont="1"/>
    <xf numFmtId="0" fontId="1" fillId="0" borderId="0" xfId="8"/>
    <xf numFmtId="0" fontId="1" fillId="2" borderId="0" xfId="8" applyFill="1"/>
    <xf numFmtId="164" fontId="3" fillId="0" borderId="0" xfId="7" applyNumberFormat="1" applyAlignment="1" applyProtection="1">
      <alignment horizontal="right" vertical="top" wrapText="1"/>
      <protection hidden="1"/>
    </xf>
    <xf numFmtId="0" fontId="5" fillId="0" borderId="0" xfId="7" applyFont="1" applyAlignment="1" applyProtection="1">
      <alignment horizontal="left" vertical="top" wrapText="1"/>
      <protection hidden="1"/>
    </xf>
    <xf numFmtId="164" fontId="3" fillId="0" borderId="0" xfId="7" applyNumberFormat="1"/>
    <xf numFmtId="44" fontId="1" fillId="2" borderId="0" xfId="9" applyFont="1" applyFill="1" applyBorder="1"/>
    <xf numFmtId="164" fontId="3" fillId="0" borderId="0" xfId="7" applyNumberFormat="1" applyAlignment="1" applyProtection="1">
      <alignment horizontal="right" vertical="top" wrapText="1"/>
      <protection locked="0"/>
    </xf>
    <xf numFmtId="0" fontId="3" fillId="0" borderId="0" xfId="7" applyAlignment="1">
      <alignment horizontal="center" vertical="top" wrapText="1"/>
    </xf>
    <xf numFmtId="0" fontId="3" fillId="0" borderId="0" xfId="7" applyAlignment="1">
      <alignment vertical="top" wrapText="1"/>
    </xf>
    <xf numFmtId="167" fontId="3" fillId="0" borderId="0" xfId="10" applyNumberFormat="1" applyFont="1" applyBorder="1" applyAlignment="1" applyProtection="1">
      <alignment horizontal="center" vertical="top" wrapText="1"/>
    </xf>
    <xf numFmtId="167" fontId="3" fillId="0" borderId="0" xfId="10" applyNumberFormat="1" applyFont="1" applyBorder="1" applyAlignment="1">
      <alignment horizontal="center" vertical="top" wrapText="1"/>
    </xf>
    <xf numFmtId="49" fontId="3" fillId="0" borderId="0" xfId="7" applyNumberFormat="1" applyAlignment="1" applyProtection="1">
      <alignment horizontal="center" vertical="top" wrapText="1"/>
      <protection hidden="1"/>
    </xf>
    <xf numFmtId="167" fontId="3" fillId="0" borderId="0" xfId="10" applyNumberFormat="1" applyFont="1" applyFill="1" applyBorder="1" applyAlignment="1">
      <alignment horizontal="center" vertical="top" wrapText="1"/>
    </xf>
    <xf numFmtId="0" fontId="26" fillId="0" borderId="0" xfId="8" applyFont="1"/>
    <xf numFmtId="49" fontId="5" fillId="0" borderId="0" xfId="7" applyNumberFormat="1" applyFont="1" applyAlignment="1" applyProtection="1">
      <alignment horizontal="center" vertical="top" wrapText="1"/>
      <protection hidden="1"/>
    </xf>
    <xf numFmtId="0" fontId="3" fillId="0" borderId="0" xfId="7" applyAlignment="1" applyProtection="1">
      <alignment horizontal="left" vertical="top" wrapText="1"/>
      <protection hidden="1"/>
    </xf>
    <xf numFmtId="0" fontId="5" fillId="0" borderId="0" xfId="7" applyFont="1" applyAlignment="1" applyProtection="1">
      <alignment horizontal="center" vertical="top"/>
      <protection hidden="1"/>
    </xf>
    <xf numFmtId="164" fontId="5" fillId="0" borderId="33" xfId="7" applyNumberFormat="1" applyFont="1" applyBorder="1" applyAlignment="1" applyProtection="1">
      <alignment vertical="top" wrapText="1"/>
      <protection hidden="1"/>
    </xf>
    <xf numFmtId="164" fontId="3" fillId="0" borderId="33" xfId="7" applyNumberFormat="1" applyBorder="1" applyAlignment="1" applyProtection="1">
      <alignment horizontal="left" vertical="top" wrapText="1"/>
      <protection locked="0"/>
    </xf>
    <xf numFmtId="167" fontId="5" fillId="0" borderId="33" xfId="10" applyNumberFormat="1" applyFont="1" applyBorder="1" applyAlignment="1" applyProtection="1">
      <alignment horizontal="center" vertical="top" wrapText="1"/>
      <protection hidden="1"/>
    </xf>
    <xf numFmtId="0" fontId="5" fillId="0" borderId="33" xfId="7" applyFont="1" applyBorder="1" applyAlignment="1" applyProtection="1">
      <alignment vertical="top" wrapText="1"/>
      <protection hidden="1"/>
    </xf>
    <xf numFmtId="0" fontId="5" fillId="0" borderId="33" xfId="7" applyFont="1" applyBorder="1" applyAlignment="1" applyProtection="1">
      <alignment horizontal="center" vertical="top" wrapText="1"/>
      <protection hidden="1"/>
    </xf>
    <xf numFmtId="164" fontId="3" fillId="0" borderId="1" xfId="7" applyNumberFormat="1" applyBorder="1" applyAlignment="1" applyProtection="1">
      <alignment vertical="top" wrapText="1"/>
      <protection hidden="1"/>
    </xf>
    <xf numFmtId="164" fontId="3" fillId="0" borderId="1" xfId="7" applyNumberFormat="1" applyBorder="1" applyAlignment="1" applyProtection="1">
      <alignment horizontal="left" vertical="top" wrapText="1"/>
      <protection locked="0"/>
    </xf>
    <xf numFmtId="167" fontId="3" fillId="0" borderId="1" xfId="10" applyNumberFormat="1" applyFont="1" applyBorder="1" applyAlignment="1" applyProtection="1">
      <alignment horizontal="center" vertical="top" wrapText="1"/>
    </xf>
    <xf numFmtId="0" fontId="3" fillId="0" borderId="1" xfId="7" applyBorder="1" applyAlignment="1">
      <alignment horizontal="center" vertical="top" wrapText="1"/>
    </xf>
    <xf numFmtId="0" fontId="5" fillId="0" borderId="1" xfId="7" applyFont="1" applyBorder="1" applyAlignment="1" applyProtection="1">
      <alignment horizontal="center" vertical="top" wrapText="1"/>
      <protection hidden="1"/>
    </xf>
    <xf numFmtId="0" fontId="3" fillId="0" borderId="1" xfId="7" applyBorder="1" applyAlignment="1" applyProtection="1">
      <alignment vertical="top" wrapText="1"/>
      <protection hidden="1"/>
    </xf>
    <xf numFmtId="164" fontId="3" fillId="0" borderId="30" xfId="7" applyNumberFormat="1" applyBorder="1" applyAlignment="1" applyProtection="1">
      <alignment vertical="top" wrapText="1"/>
      <protection hidden="1"/>
    </xf>
    <xf numFmtId="164" fontId="3" fillId="0" borderId="3" xfId="7" applyNumberFormat="1" applyBorder="1" applyAlignment="1" applyProtection="1">
      <alignment horizontal="left" vertical="top" wrapText="1"/>
      <protection locked="0"/>
    </xf>
    <xf numFmtId="164" fontId="5" fillId="0" borderId="30" xfId="7" applyNumberFormat="1" applyFont="1" applyBorder="1" applyAlignment="1" applyProtection="1">
      <alignment vertical="top" wrapText="1"/>
      <protection hidden="1"/>
    </xf>
    <xf numFmtId="164" fontId="3" fillId="0" borderId="30" xfId="7" applyNumberFormat="1" applyBorder="1" applyAlignment="1" applyProtection="1">
      <alignment horizontal="left" vertical="top" wrapText="1"/>
      <protection locked="0"/>
    </xf>
    <xf numFmtId="167" fontId="3" fillId="0" borderId="30" xfId="10" applyNumberFormat="1" applyFont="1" applyBorder="1" applyAlignment="1" applyProtection="1">
      <alignment horizontal="center" vertical="top" wrapText="1"/>
    </xf>
    <xf numFmtId="0" fontId="3" fillId="0" borderId="30" xfId="7" applyBorder="1" applyAlignment="1">
      <alignment horizontal="center" vertical="top" wrapText="1"/>
    </xf>
    <xf numFmtId="0" fontId="5" fillId="0" borderId="30" xfId="7" applyFont="1" applyBorder="1" applyAlignment="1" applyProtection="1">
      <alignment horizontal="center" vertical="top" wrapText="1"/>
      <protection hidden="1"/>
    </xf>
    <xf numFmtId="0" fontId="3" fillId="0" borderId="30" xfId="7" applyBorder="1" applyAlignment="1" applyProtection="1">
      <alignment horizontal="center" vertical="top" wrapText="1"/>
      <protection hidden="1"/>
    </xf>
    <xf numFmtId="164" fontId="3" fillId="0" borderId="13" xfId="7" applyNumberFormat="1" applyBorder="1" applyAlignment="1" applyProtection="1">
      <alignment horizontal="right" vertical="top" wrapText="1"/>
      <protection hidden="1"/>
    </xf>
    <xf numFmtId="164" fontId="3" fillId="0" borderId="16" xfId="7" applyNumberFormat="1" applyBorder="1" applyAlignment="1" applyProtection="1">
      <alignment horizontal="right" vertical="top" wrapText="1"/>
      <protection locked="0"/>
    </xf>
    <xf numFmtId="167" fontId="3" fillId="0" borderId="16" xfId="10" applyNumberFormat="1" applyFont="1" applyFill="1" applyBorder="1" applyAlignment="1" applyProtection="1">
      <alignment horizontal="center" vertical="top" wrapText="1"/>
    </xf>
    <xf numFmtId="0" fontId="3" fillId="0" borderId="16" xfId="7" applyBorder="1" applyAlignment="1">
      <alignment horizontal="center" vertical="top" wrapText="1"/>
    </xf>
    <xf numFmtId="49" fontId="3" fillId="0" borderId="13" xfId="7" applyNumberFormat="1" applyBorder="1" applyAlignment="1" applyProtection="1">
      <alignment horizontal="center" vertical="top" wrapText="1"/>
      <protection hidden="1"/>
    </xf>
    <xf numFmtId="164" fontId="3" fillId="0" borderId="12" xfId="7" applyNumberFormat="1" applyBorder="1" applyAlignment="1" applyProtection="1">
      <alignment vertical="top" wrapText="1"/>
      <protection hidden="1"/>
    </xf>
    <xf numFmtId="164" fontId="3" fillId="0" borderId="12" xfId="7" applyNumberFormat="1" applyBorder="1" applyAlignment="1" applyProtection="1">
      <alignment horizontal="left" vertical="top" wrapText="1"/>
      <protection locked="0"/>
    </xf>
    <xf numFmtId="167" fontId="3" fillId="0" borderId="12" xfId="10" applyNumberFormat="1" applyFont="1" applyFill="1" applyBorder="1" applyAlignment="1" applyProtection="1">
      <alignment horizontal="center" vertical="top" wrapText="1"/>
    </xf>
    <xf numFmtId="0" fontId="3" fillId="0" borderId="12" xfId="7" applyBorder="1" applyAlignment="1">
      <alignment horizontal="center" vertical="top" wrapText="1"/>
    </xf>
    <xf numFmtId="0" fontId="5" fillId="0" borderId="12" xfId="7" applyFont="1" applyBorder="1" applyAlignment="1" applyProtection="1">
      <alignment horizontal="left" vertical="top" wrapText="1"/>
      <protection hidden="1"/>
    </xf>
    <xf numFmtId="0" fontId="3" fillId="0" borderId="12" xfId="7" applyBorder="1" applyAlignment="1" applyProtection="1">
      <alignment horizontal="center" vertical="top" wrapText="1"/>
      <protection hidden="1"/>
    </xf>
    <xf numFmtId="164" fontId="5" fillId="0" borderId="3" xfId="7" applyNumberFormat="1" applyFont="1" applyBorder="1" applyAlignment="1" applyProtection="1">
      <alignment vertical="top" wrapText="1"/>
      <protection hidden="1"/>
    </xf>
    <xf numFmtId="164" fontId="3" fillId="0" borderId="0" xfId="7" applyNumberFormat="1" applyAlignment="1" applyProtection="1">
      <alignment horizontal="left" vertical="top" wrapText="1"/>
      <protection locked="0"/>
    </xf>
    <xf numFmtId="167" fontId="5" fillId="0" borderId="0" xfId="10" applyNumberFormat="1" applyFont="1" applyFill="1" applyBorder="1" applyAlignment="1" applyProtection="1">
      <alignment horizontal="center" vertical="top" wrapText="1"/>
      <protection hidden="1"/>
    </xf>
    <xf numFmtId="0" fontId="5" fillId="0" borderId="0" xfId="7" applyFont="1" applyAlignment="1" applyProtection="1">
      <alignment vertical="top" wrapText="1"/>
      <protection hidden="1"/>
    </xf>
    <xf numFmtId="0" fontId="5" fillId="0" borderId="0" xfId="7" applyFont="1" applyAlignment="1" applyProtection="1">
      <alignment horizontal="center" vertical="top" wrapText="1"/>
      <protection hidden="1"/>
    </xf>
    <xf numFmtId="0" fontId="5" fillId="0" borderId="3" xfId="7" applyFont="1" applyBorder="1" applyAlignment="1" applyProtection="1">
      <alignment vertical="top" wrapText="1"/>
      <protection hidden="1"/>
    </xf>
    <xf numFmtId="164" fontId="5" fillId="0" borderId="6" xfId="7" applyNumberFormat="1" applyFont="1" applyBorder="1" applyAlignment="1" applyProtection="1">
      <alignment vertical="top" wrapText="1"/>
      <protection hidden="1"/>
    </xf>
    <xf numFmtId="164" fontId="3" fillId="0" borderId="4" xfId="7" applyNumberFormat="1" applyBorder="1" applyAlignment="1" applyProtection="1">
      <alignment horizontal="left" vertical="top" wrapText="1"/>
      <protection locked="0"/>
    </xf>
    <xf numFmtId="167" fontId="5" fillId="0" borderId="4" xfId="10" applyNumberFormat="1" applyFont="1" applyFill="1" applyBorder="1" applyAlignment="1" applyProtection="1">
      <alignment horizontal="center" vertical="top" wrapText="1"/>
      <protection hidden="1"/>
    </xf>
    <xf numFmtId="0" fontId="5" fillId="0" borderId="4" xfId="7" applyFont="1" applyBorder="1" applyAlignment="1" applyProtection="1">
      <alignment vertical="top" wrapText="1"/>
      <protection hidden="1"/>
    </xf>
    <xf numFmtId="0" fontId="5" fillId="0" borderId="4" xfId="7" applyFont="1" applyBorder="1" applyAlignment="1" applyProtection="1">
      <alignment horizontal="center" vertical="top" wrapText="1"/>
      <protection hidden="1"/>
    </xf>
    <xf numFmtId="0" fontId="5" fillId="0" borderId="2" xfId="7" applyFont="1" applyBorder="1" applyAlignment="1" applyProtection="1">
      <alignment vertical="top" wrapText="1"/>
      <protection hidden="1"/>
    </xf>
    <xf numFmtId="164" fontId="3" fillId="0" borderId="32" xfId="7" applyNumberFormat="1" applyBorder="1" applyAlignment="1" applyProtection="1">
      <alignment horizontal="right" vertical="top" wrapText="1"/>
      <protection hidden="1"/>
    </xf>
    <xf numFmtId="164" fontId="3" fillId="0" borderId="3" xfId="7" applyNumberFormat="1" applyBorder="1" applyAlignment="1">
      <alignment horizontal="right" vertical="top" wrapText="1"/>
    </xf>
    <xf numFmtId="167" fontId="3" fillId="0" borderId="3" xfId="10" applyNumberFormat="1" applyFont="1" applyFill="1" applyBorder="1" applyAlignment="1" applyProtection="1">
      <alignment horizontal="center" vertical="top" wrapText="1"/>
    </xf>
    <xf numFmtId="0" fontId="3" fillId="0" borderId="3" xfId="7" applyBorder="1" applyAlignment="1">
      <alignment horizontal="center" vertical="top" wrapText="1"/>
    </xf>
    <xf numFmtId="0" fontId="3" fillId="0" borderId="3" xfId="7" applyBorder="1" applyAlignment="1" applyProtection="1">
      <alignment horizontal="left" vertical="top" wrapText="1"/>
      <protection hidden="1"/>
    </xf>
    <xf numFmtId="49" fontId="3" fillId="0" borderId="4" xfId="7" applyNumberFormat="1" applyBorder="1" applyAlignment="1" applyProtection="1">
      <alignment horizontal="center" vertical="top" wrapText="1"/>
      <protection hidden="1"/>
    </xf>
    <xf numFmtId="49" fontId="3" fillId="0" borderId="2" xfId="7" applyNumberFormat="1" applyBorder="1" applyAlignment="1" applyProtection="1">
      <alignment horizontal="center" vertical="top" wrapText="1"/>
      <protection hidden="1"/>
    </xf>
    <xf numFmtId="1" fontId="12" fillId="0" borderId="0" xfId="7" applyNumberFormat="1" applyFont="1" applyAlignment="1" applyProtection="1">
      <alignment horizontal="center"/>
      <protection hidden="1"/>
    </xf>
    <xf numFmtId="0" fontId="12" fillId="0" borderId="0" xfId="7" applyFont="1" applyAlignment="1" applyProtection="1">
      <alignment horizontal="center"/>
      <protection hidden="1"/>
    </xf>
    <xf numFmtId="0" fontId="6" fillId="0" borderId="0" xfId="7" applyFont="1" applyProtection="1">
      <protection hidden="1"/>
    </xf>
    <xf numFmtId="166" fontId="12" fillId="0" borderId="0" xfId="7" applyNumberFormat="1" applyFont="1" applyAlignment="1" applyProtection="1">
      <alignment horizontal="center"/>
      <protection hidden="1"/>
    </xf>
    <xf numFmtId="165" fontId="12" fillId="0" borderId="0" xfId="7" applyNumberFormat="1" applyFont="1" applyAlignment="1" applyProtection="1">
      <alignment horizontal="left"/>
      <protection hidden="1"/>
    </xf>
    <xf numFmtId="164" fontId="3" fillId="0" borderId="6" xfId="7" applyNumberFormat="1" applyBorder="1" applyAlignment="1" applyProtection="1">
      <alignment horizontal="right" vertical="top" wrapText="1"/>
      <protection hidden="1"/>
    </xf>
    <xf numFmtId="49" fontId="5" fillId="0" borderId="3" xfId="7" applyNumberFormat="1" applyFont="1" applyBorder="1" applyAlignment="1" applyProtection="1">
      <alignment horizontal="center" vertical="top" wrapText="1"/>
      <protection hidden="1"/>
    </xf>
    <xf numFmtId="49" fontId="3" fillId="0" borderId="3" xfId="7" applyNumberFormat="1" applyBorder="1" applyAlignment="1" applyProtection="1">
      <alignment horizontal="center" vertical="top" wrapText="1"/>
      <protection hidden="1"/>
    </xf>
    <xf numFmtId="49" fontId="3" fillId="0" borderId="25" xfId="7" applyNumberFormat="1" applyBorder="1" applyAlignment="1" applyProtection="1">
      <alignment horizontal="center" vertical="top" wrapText="1"/>
      <protection hidden="1"/>
    </xf>
    <xf numFmtId="1" fontId="15" fillId="0" borderId="0" xfId="8" applyNumberFormat="1" applyFont="1" applyAlignment="1">
      <alignment horizontal="center"/>
    </xf>
    <xf numFmtId="0" fontId="15" fillId="0" borderId="0" xfId="8" applyFont="1" applyAlignment="1">
      <alignment horizontal="center"/>
    </xf>
    <xf numFmtId="0" fontId="15" fillId="0" borderId="0" xfId="8" applyFont="1"/>
    <xf numFmtId="166" fontId="15" fillId="0" borderId="0" xfId="8" applyNumberFormat="1" applyFont="1"/>
    <xf numFmtId="165" fontId="15" fillId="0" borderId="0" xfId="8" applyNumberFormat="1" applyFont="1" applyAlignment="1">
      <alignment horizontal="left"/>
    </xf>
    <xf numFmtId="164" fontId="3" fillId="0" borderId="12" xfId="7" applyNumberFormat="1" applyBorder="1" applyAlignment="1" applyProtection="1">
      <alignment horizontal="right" vertical="top" wrapText="1"/>
      <protection hidden="1"/>
    </xf>
    <xf numFmtId="164" fontId="3" fillId="0" borderId="20" xfId="7" applyNumberFormat="1" applyBorder="1" applyAlignment="1">
      <alignment horizontal="right" vertical="top" wrapText="1"/>
    </xf>
    <xf numFmtId="167" fontId="3" fillId="0" borderId="22" xfId="10" applyNumberFormat="1" applyFont="1" applyFill="1" applyBorder="1" applyAlignment="1" applyProtection="1">
      <alignment horizontal="center" vertical="top" wrapText="1"/>
    </xf>
    <xf numFmtId="0" fontId="3" fillId="0" borderId="21" xfId="7" applyBorder="1" applyAlignment="1">
      <alignment horizontal="center" vertical="top" wrapText="1"/>
    </xf>
    <xf numFmtId="0" fontId="3" fillId="0" borderId="31" xfId="7" applyBorder="1" applyAlignment="1" applyProtection="1">
      <alignment horizontal="left" vertical="top" wrapText="1"/>
      <protection hidden="1"/>
    </xf>
    <xf numFmtId="49" fontId="3" fillId="0" borderId="20" xfId="7" applyNumberFormat="1" applyBorder="1" applyAlignment="1" applyProtection="1">
      <alignment horizontal="center" vertical="top" wrapText="1"/>
      <protection hidden="1"/>
    </xf>
    <xf numFmtId="49" fontId="3" fillId="0" borderId="30" xfId="7" applyNumberFormat="1" applyBorder="1" applyAlignment="1" applyProtection="1">
      <alignment horizontal="center" vertical="top" wrapText="1"/>
      <protection hidden="1"/>
    </xf>
    <xf numFmtId="164" fontId="12" fillId="0" borderId="0" xfId="7" applyNumberFormat="1" applyFont="1"/>
    <xf numFmtId="164" fontId="12" fillId="0" borderId="0" xfId="7" applyNumberFormat="1" applyFont="1" applyAlignment="1" applyProtection="1">
      <alignment horizontal="right"/>
      <protection locked="0"/>
    </xf>
    <xf numFmtId="0" fontId="12" fillId="0" borderId="0" xfId="7" applyFont="1" applyAlignment="1">
      <alignment horizontal="right"/>
    </xf>
    <xf numFmtId="0" fontId="12" fillId="0" borderId="0" xfId="5" applyFont="1" applyAlignment="1">
      <alignment horizontal="center"/>
    </xf>
    <xf numFmtId="0" fontId="12" fillId="0" borderId="0" xfId="5" applyFont="1"/>
    <xf numFmtId="0" fontId="3" fillId="0" borderId="8" xfId="7" applyBorder="1" applyAlignment="1">
      <alignment horizontal="center" vertical="top" wrapText="1"/>
    </xf>
    <xf numFmtId="164" fontId="12" fillId="0" borderId="0" xfId="11" applyNumberFormat="1" applyFont="1"/>
    <xf numFmtId="164" fontId="12" fillId="0" borderId="0" xfId="7" applyNumberFormat="1" applyFont="1" applyAlignment="1">
      <alignment horizontal="right"/>
    </xf>
    <xf numFmtId="164" fontId="12" fillId="0" borderId="0" xfId="5" applyNumberFormat="1" applyFont="1" applyAlignment="1">
      <alignment horizontal="center"/>
    </xf>
    <xf numFmtId="164" fontId="12" fillId="0" borderId="0" xfId="5" applyNumberFormat="1" applyFont="1"/>
    <xf numFmtId="164" fontId="12" fillId="0" borderId="0" xfId="5" applyNumberFormat="1" applyFont="1" applyAlignment="1">
      <alignment horizontal="left"/>
    </xf>
    <xf numFmtId="164" fontId="3" fillId="0" borderId="19" xfId="7" applyNumberFormat="1" applyBorder="1" applyAlignment="1" applyProtection="1">
      <alignment horizontal="right" vertical="top" wrapText="1"/>
      <protection locked="0"/>
    </xf>
    <xf numFmtId="167" fontId="3" fillId="0" borderId="18" xfId="10" applyNumberFormat="1" applyFont="1" applyFill="1" applyBorder="1" applyAlignment="1">
      <alignment horizontal="center" vertical="top" wrapText="1"/>
    </xf>
    <xf numFmtId="0" fontId="3" fillId="0" borderId="8" xfId="7" applyBorder="1" applyAlignment="1">
      <alignment vertical="top" wrapText="1"/>
    </xf>
    <xf numFmtId="164" fontId="3" fillId="0" borderId="15" xfId="7" applyNumberFormat="1" applyBorder="1" applyAlignment="1" applyProtection="1">
      <alignment horizontal="right" vertical="top" wrapText="1"/>
      <protection locked="0"/>
    </xf>
    <xf numFmtId="167" fontId="3" fillId="0" borderId="14" xfId="10" applyNumberFormat="1" applyFont="1" applyFill="1" applyBorder="1" applyAlignment="1">
      <alignment horizontal="center" vertical="top" wrapText="1"/>
    </xf>
    <xf numFmtId="0" fontId="3" fillId="0" borderId="5" xfId="7" applyBorder="1" applyAlignment="1">
      <alignment horizontal="center" vertical="top" wrapText="1"/>
    </xf>
    <xf numFmtId="0" fontId="3" fillId="0" borderId="5" xfId="7" applyBorder="1" applyAlignment="1">
      <alignment vertical="top" wrapText="1"/>
    </xf>
    <xf numFmtId="0" fontId="12" fillId="0" borderId="0" xfId="5" applyFont="1" applyAlignment="1">
      <alignment horizontal="left"/>
    </xf>
    <xf numFmtId="0" fontId="6" fillId="0" borderId="0" xfId="5" applyFont="1" applyAlignment="1">
      <alignment horizontal="center"/>
    </xf>
    <xf numFmtId="0" fontId="6" fillId="0" borderId="0" xfId="5" applyFont="1"/>
    <xf numFmtId="0" fontId="6" fillId="0" borderId="0" xfId="5" applyFont="1" applyAlignment="1">
      <alignment horizontal="left"/>
    </xf>
    <xf numFmtId="164" fontId="12" fillId="0" borderId="0" xfId="11" applyNumberFormat="1" applyFont="1" applyAlignment="1" applyProtection="1">
      <alignment horizontal="right"/>
      <protection locked="0"/>
    </xf>
    <xf numFmtId="0" fontId="12" fillId="0" borderId="0" xfId="7" applyFont="1"/>
    <xf numFmtId="167" fontId="3" fillId="0" borderId="14" xfId="10" applyNumberFormat="1" applyFont="1" applyFill="1" applyBorder="1" applyAlignment="1" applyProtection="1">
      <alignment horizontal="center" vertical="top" wrapText="1"/>
    </xf>
    <xf numFmtId="0" fontId="3" fillId="0" borderId="5" xfId="7" applyBorder="1" applyAlignment="1" applyProtection="1">
      <alignment horizontal="left" vertical="top" wrapText="1"/>
      <protection hidden="1"/>
    </xf>
    <xf numFmtId="0" fontId="12" fillId="0" borderId="0" xfId="7" applyFont="1" applyAlignment="1">
      <alignment horizontal="center"/>
    </xf>
    <xf numFmtId="0" fontId="12" fillId="0" borderId="0" xfId="7" applyFont="1" applyAlignment="1">
      <alignment horizontal="left"/>
    </xf>
    <xf numFmtId="164" fontId="3" fillId="0" borderId="3" xfId="7" applyNumberFormat="1" applyBorder="1" applyAlignment="1" applyProtection="1">
      <alignment horizontal="right" vertical="top" wrapText="1"/>
      <protection hidden="1"/>
    </xf>
    <xf numFmtId="164" fontId="3" fillId="0" borderId="3" xfId="7" applyNumberFormat="1" applyBorder="1" applyAlignment="1" applyProtection="1">
      <alignment horizontal="right" vertical="top" wrapText="1"/>
      <protection locked="0"/>
    </xf>
    <xf numFmtId="0" fontId="5" fillId="0" borderId="3" xfId="7" applyFont="1" applyBorder="1" applyAlignment="1" applyProtection="1">
      <alignment horizontal="center" vertical="top"/>
      <protection hidden="1"/>
    </xf>
    <xf numFmtId="0" fontId="5" fillId="0" borderId="1" xfId="7" applyFont="1" applyBorder="1" applyAlignment="1" applyProtection="1">
      <alignment horizontal="center" vertical="top"/>
      <protection hidden="1"/>
    </xf>
    <xf numFmtId="164" fontId="3" fillId="0" borderId="10" xfId="7" applyNumberFormat="1" applyBorder="1" applyAlignment="1" applyProtection="1">
      <alignment horizontal="right" vertical="top" wrapText="1"/>
      <protection hidden="1"/>
    </xf>
    <xf numFmtId="164" fontId="3" fillId="0" borderId="10" xfId="7" applyNumberFormat="1" applyBorder="1" applyAlignment="1" applyProtection="1">
      <alignment horizontal="right" vertical="top" wrapText="1"/>
      <protection locked="0"/>
    </xf>
    <xf numFmtId="167" fontId="3" fillId="0" borderId="10" xfId="10" applyNumberFormat="1" applyFont="1" applyFill="1" applyBorder="1" applyAlignment="1" applyProtection="1">
      <alignment horizontal="center" vertical="top" wrapText="1"/>
    </xf>
    <xf numFmtId="0" fontId="3" fillId="0" borderId="10" xfId="7" applyBorder="1" applyAlignment="1">
      <alignment horizontal="center" vertical="top" wrapText="1"/>
    </xf>
    <xf numFmtId="0" fontId="3" fillId="0" borderId="10" xfId="7" applyBorder="1" applyAlignment="1" applyProtection="1">
      <alignment horizontal="left" vertical="top" wrapText="1"/>
      <protection hidden="1"/>
    </xf>
    <xf numFmtId="49" fontId="3" fillId="0" borderId="10" xfId="7" applyNumberFormat="1" applyBorder="1" applyAlignment="1" applyProtection="1">
      <alignment horizontal="center" vertical="top" wrapText="1"/>
      <protection hidden="1"/>
    </xf>
    <xf numFmtId="164" fontId="3" fillId="0" borderId="4" xfId="7" applyNumberFormat="1" applyBorder="1" applyAlignment="1" applyProtection="1">
      <alignment horizontal="right" vertical="top" wrapText="1"/>
      <protection locked="0"/>
    </xf>
    <xf numFmtId="167" fontId="3" fillId="0" borderId="4" xfId="10" applyNumberFormat="1" applyFont="1" applyFill="1" applyBorder="1" applyAlignment="1" applyProtection="1">
      <alignment horizontal="center" vertical="top" wrapText="1"/>
    </xf>
    <xf numFmtId="0" fontId="3" fillId="0" borderId="4" xfId="7" applyBorder="1" applyAlignment="1">
      <alignment horizontal="center" vertical="top" wrapText="1"/>
    </xf>
    <xf numFmtId="49" fontId="5" fillId="0" borderId="4" xfId="7" applyNumberFormat="1" applyFont="1" applyBorder="1" applyAlignment="1" applyProtection="1">
      <alignment horizontal="center" vertical="top" wrapText="1"/>
      <protection hidden="1"/>
    </xf>
    <xf numFmtId="0" fontId="3" fillId="0" borderId="4" xfId="7" applyBorder="1"/>
    <xf numFmtId="0" fontId="3" fillId="0" borderId="2" xfId="7" applyBorder="1"/>
    <xf numFmtId="49" fontId="3" fillId="0" borderId="16" xfId="7" applyNumberFormat="1" applyBorder="1" applyAlignment="1" applyProtection="1">
      <alignment horizontal="center" vertical="top" wrapText="1"/>
      <protection hidden="1"/>
    </xf>
    <xf numFmtId="0" fontId="3" fillId="0" borderId="0" xfId="7" applyAlignment="1">
      <alignment vertical="top"/>
    </xf>
    <xf numFmtId="164" fontId="3" fillId="0" borderId="29" xfId="7" applyNumberFormat="1" applyBorder="1" applyAlignment="1" applyProtection="1">
      <alignment horizontal="right" vertical="top" wrapText="1"/>
      <protection locked="0"/>
    </xf>
    <xf numFmtId="167" fontId="3" fillId="0" borderId="11" xfId="10" applyNumberFormat="1" applyFont="1" applyFill="1" applyBorder="1" applyAlignment="1" applyProtection="1">
      <alignment horizontal="center" vertical="top" wrapText="1"/>
    </xf>
    <xf numFmtId="0" fontId="3" fillId="0" borderId="9" xfId="7" applyBorder="1" applyAlignment="1">
      <alignment horizontal="center" vertical="top" wrapText="1"/>
    </xf>
    <xf numFmtId="0" fontId="3" fillId="0" borderId="9" xfId="7" applyBorder="1" applyAlignment="1" applyProtection="1">
      <alignment horizontal="left" vertical="top" wrapText="1"/>
      <protection hidden="1"/>
    </xf>
    <xf numFmtId="164" fontId="3" fillId="0" borderId="28" xfId="7" applyNumberFormat="1" applyBorder="1" applyAlignment="1" applyProtection="1">
      <alignment horizontal="right" vertical="top" wrapText="1"/>
      <protection locked="0"/>
    </xf>
    <xf numFmtId="167" fontId="3" fillId="0" borderId="27" xfId="10" applyNumberFormat="1" applyFont="1" applyFill="1" applyBorder="1" applyAlignment="1" applyProtection="1">
      <alignment horizontal="center" vertical="top" wrapText="1"/>
    </xf>
    <xf numFmtId="0" fontId="3" fillId="0" borderId="26" xfId="7" applyBorder="1" applyAlignment="1">
      <alignment horizontal="center" vertical="top" wrapText="1"/>
    </xf>
    <xf numFmtId="0" fontId="3" fillId="0" borderId="26" xfId="7" applyBorder="1" applyAlignment="1" applyProtection="1">
      <alignment horizontal="left" vertical="top" wrapText="1"/>
      <protection hidden="1"/>
    </xf>
    <xf numFmtId="49" fontId="3" fillId="0" borderId="12" xfId="7" applyNumberFormat="1" applyBorder="1" applyAlignment="1" applyProtection="1">
      <alignment horizontal="center" vertical="top" wrapText="1"/>
      <protection hidden="1"/>
    </xf>
    <xf numFmtId="0" fontId="5" fillId="0" borderId="25" xfId="7" applyFont="1" applyBorder="1" applyAlignment="1" applyProtection="1">
      <alignment horizontal="center" vertical="top"/>
      <protection hidden="1"/>
    </xf>
    <xf numFmtId="0" fontId="5" fillId="0" borderId="24" xfId="7" applyFont="1" applyBorder="1" applyAlignment="1" applyProtection="1">
      <alignment horizontal="center" vertical="top"/>
      <protection hidden="1"/>
    </xf>
    <xf numFmtId="167" fontId="3" fillId="0" borderId="10" xfId="10" applyNumberFormat="1" applyFont="1" applyFill="1" applyBorder="1" applyAlignment="1">
      <alignment horizontal="center" vertical="top" wrapText="1"/>
    </xf>
    <xf numFmtId="0" fontId="3" fillId="0" borderId="10" xfId="7" applyBorder="1" applyAlignment="1">
      <alignment vertical="top" wrapText="1"/>
    </xf>
    <xf numFmtId="164" fontId="3" fillId="0" borderId="23" xfId="7" applyNumberFormat="1" applyBorder="1" applyAlignment="1" applyProtection="1">
      <alignment horizontal="right" vertical="top" wrapText="1"/>
      <protection hidden="1"/>
    </xf>
    <xf numFmtId="167" fontId="3" fillId="0" borderId="4" xfId="10" applyNumberFormat="1" applyFont="1" applyFill="1" applyBorder="1" applyAlignment="1">
      <alignment horizontal="center" vertical="top" wrapText="1"/>
    </xf>
    <xf numFmtId="0" fontId="3" fillId="0" borderId="4" xfId="7" applyBorder="1" applyAlignment="1">
      <alignment vertical="top"/>
    </xf>
    <xf numFmtId="0" fontId="3" fillId="0" borderId="2" xfId="7" applyBorder="1" applyAlignment="1">
      <alignment vertical="top"/>
    </xf>
    <xf numFmtId="0" fontId="25" fillId="0" borderId="0" xfId="7" applyFont="1"/>
    <xf numFmtId="166" fontId="15" fillId="0" borderId="0" xfId="8" applyNumberFormat="1" applyFont="1" applyAlignment="1">
      <alignment horizontal="left"/>
    </xf>
    <xf numFmtId="164" fontId="3" fillId="0" borderId="1" xfId="7" applyNumberFormat="1" applyBorder="1" applyAlignment="1" applyProtection="1">
      <alignment horizontal="right" vertical="top" wrapText="1"/>
      <protection hidden="1"/>
    </xf>
    <xf numFmtId="49" fontId="3" fillId="0" borderId="17" xfId="7" applyNumberFormat="1" applyBorder="1" applyAlignment="1" applyProtection="1">
      <alignment horizontal="center" vertical="top" wrapText="1"/>
      <protection hidden="1"/>
    </xf>
    <xf numFmtId="164" fontId="3" fillId="0" borderId="15" xfId="7" applyNumberFormat="1" applyBorder="1" applyAlignment="1">
      <alignment horizontal="right" vertical="top" wrapText="1"/>
    </xf>
    <xf numFmtId="0" fontId="5" fillId="0" borderId="1" xfId="7" applyFont="1" applyBorder="1" applyAlignment="1" applyProtection="1">
      <alignment horizontal="center" vertical="top"/>
      <protection locked="0"/>
    </xf>
    <xf numFmtId="3" fontId="5" fillId="0" borderId="2" xfId="7" applyNumberFormat="1" applyFont="1" applyBorder="1" applyAlignment="1" applyProtection="1">
      <alignment horizontal="center" vertical="top"/>
      <protection hidden="1"/>
    </xf>
    <xf numFmtId="0" fontId="5" fillId="0" borderId="2" xfId="7" applyFont="1" applyBorder="1" applyAlignment="1" applyProtection="1">
      <alignment horizontal="center" vertical="top" wrapText="1"/>
      <protection hidden="1"/>
    </xf>
    <xf numFmtId="0" fontId="5" fillId="0" borderId="2" xfId="7" applyFont="1" applyBorder="1" applyAlignment="1" applyProtection="1">
      <alignment horizontal="center" vertical="top"/>
      <protection hidden="1"/>
    </xf>
    <xf numFmtId="0" fontId="5" fillId="0" borderId="1" xfId="7" applyFont="1" applyBorder="1" applyAlignment="1">
      <alignment horizontal="center" vertical="top"/>
    </xf>
    <xf numFmtId="3" fontId="3" fillId="0" borderId="0" xfId="7" applyNumberFormat="1" applyAlignment="1">
      <alignment vertical="top"/>
    </xf>
    <xf numFmtId="0" fontId="3" fillId="0" borderId="0" xfId="7" applyAlignment="1">
      <alignment horizontal="left" vertical="top"/>
    </xf>
    <xf numFmtId="0" fontId="3" fillId="0" borderId="34" xfId="7" applyBorder="1" applyAlignment="1">
      <alignment vertical="top" wrapText="1"/>
    </xf>
    <xf numFmtId="0" fontId="3" fillId="0" borderId="34" xfId="7" applyBorder="1" applyAlignment="1">
      <alignment horizontal="center" vertical="top" wrapText="1"/>
    </xf>
    <xf numFmtId="167" fontId="3" fillId="0" borderId="35" xfId="10" applyNumberFormat="1" applyFont="1" applyFill="1" applyBorder="1" applyAlignment="1">
      <alignment horizontal="center" vertical="top" wrapText="1"/>
    </xf>
    <xf numFmtId="164" fontId="3" fillId="0" borderId="30" xfId="7" applyNumberFormat="1" applyBorder="1" applyAlignment="1" applyProtection="1">
      <alignment horizontal="right" vertical="top" wrapText="1"/>
      <protection locked="0"/>
    </xf>
    <xf numFmtId="0" fontId="5" fillId="0" borderId="24" xfId="0" applyFont="1" applyBorder="1" applyAlignment="1" applyProtection="1">
      <alignment horizontal="left" vertical="top" wrapText="1"/>
      <protection hidden="1"/>
    </xf>
    <xf numFmtId="0" fontId="3" fillId="0" borderId="24" xfId="7" applyBorder="1" applyAlignment="1" applyProtection="1">
      <alignment vertical="top" wrapText="1"/>
      <protection hidden="1"/>
    </xf>
    <xf numFmtId="0" fontId="3" fillId="0" borderId="24" xfId="7" applyBorder="1" applyAlignment="1">
      <alignment horizontal="center" vertical="top" wrapText="1"/>
    </xf>
    <xf numFmtId="167" fontId="3" fillId="0" borderId="24" xfId="10" applyNumberFormat="1" applyFont="1" applyBorder="1" applyAlignment="1" applyProtection="1">
      <alignment horizontal="center" vertical="top" wrapText="1"/>
    </xf>
    <xf numFmtId="0" fontId="5" fillId="0" borderId="12" xfId="0" applyFont="1" applyBorder="1" applyAlignment="1" applyProtection="1">
      <alignment horizontal="center" vertical="top" wrapText="1"/>
      <protection hidden="1"/>
    </xf>
    <xf numFmtId="0" fontId="3" fillId="0" borderId="12" xfId="7" applyBorder="1" applyAlignment="1" applyProtection="1">
      <alignment vertical="top" wrapText="1"/>
      <protection hidden="1"/>
    </xf>
    <xf numFmtId="167" fontId="3" fillId="0" borderId="12" xfId="10" applyNumberFormat="1" applyFont="1" applyBorder="1" applyAlignment="1" applyProtection="1">
      <alignment horizontal="center" vertical="top" wrapText="1"/>
    </xf>
    <xf numFmtId="0" fontId="3" fillId="0" borderId="20" xfId="7" applyBorder="1" applyAlignment="1" applyProtection="1">
      <alignment vertical="top" wrapText="1"/>
      <protection hidden="1"/>
    </xf>
    <xf numFmtId="0" fontId="5" fillId="0" borderId="20" xfId="0" applyFont="1" applyBorder="1" applyAlignment="1" applyProtection="1">
      <alignment horizontal="center" vertical="top" wrapText="1"/>
      <protection hidden="1"/>
    </xf>
    <xf numFmtId="0" fontId="3" fillId="0" borderId="20" xfId="7" applyBorder="1" applyAlignment="1">
      <alignment horizontal="center" vertical="top" wrapText="1"/>
    </xf>
    <xf numFmtId="167" fontId="3" fillId="0" borderId="20" xfId="10" applyNumberFormat="1" applyFont="1" applyBorder="1" applyAlignment="1" applyProtection="1">
      <alignment horizontal="center" vertical="top" wrapText="1"/>
    </xf>
    <xf numFmtId="164" fontId="3" fillId="0" borderId="20" xfId="7" applyNumberFormat="1" applyBorder="1" applyAlignment="1" applyProtection="1">
      <alignment horizontal="left" vertical="top" wrapText="1"/>
      <protection locked="0"/>
    </xf>
    <xf numFmtId="164" fontId="3" fillId="0" borderId="20" xfId="7" applyNumberFormat="1" applyBorder="1" applyAlignment="1" applyProtection="1">
      <alignment vertical="top" wrapText="1"/>
      <protection hidden="1"/>
    </xf>
    <xf numFmtId="164" fontId="3" fillId="0" borderId="17" xfId="7" applyNumberFormat="1" applyBorder="1" applyAlignment="1" applyProtection="1">
      <alignment vertical="top" wrapText="1"/>
      <protection hidden="1"/>
    </xf>
    <xf numFmtId="0" fontId="5" fillId="0" borderId="20" xfId="7" applyFont="1" applyBorder="1" applyAlignment="1" applyProtection="1">
      <alignment horizontal="center" vertical="top" wrapText="1"/>
      <protection hidden="1"/>
    </xf>
    <xf numFmtId="164" fontId="3" fillId="0" borderId="36" xfId="7" applyNumberFormat="1" applyBorder="1" applyAlignment="1" applyProtection="1">
      <alignment horizontal="left" vertical="top" wrapText="1"/>
      <protection locked="0"/>
    </xf>
    <xf numFmtId="0" fontId="3" fillId="0" borderId="16" xfId="7" applyBorder="1" applyAlignment="1" applyProtection="1">
      <alignment horizontal="center" vertical="top" wrapText="1"/>
      <protection hidden="1"/>
    </xf>
    <xf numFmtId="0" fontId="3" fillId="0" borderId="16" xfId="7" applyBorder="1" applyAlignment="1" applyProtection="1">
      <alignment vertical="top" wrapText="1"/>
      <protection hidden="1"/>
    </xf>
    <xf numFmtId="0" fontId="3" fillId="0" borderId="16" xfId="0" applyFont="1" applyBorder="1" applyAlignment="1" applyProtection="1">
      <alignment horizontal="left" vertical="top" wrapText="1"/>
      <protection hidden="1"/>
    </xf>
    <xf numFmtId="164" fontId="3" fillId="0" borderId="37" xfId="7" applyNumberFormat="1" applyBorder="1" applyAlignment="1" applyProtection="1">
      <alignment horizontal="left" vertical="top" wrapText="1"/>
      <protection locked="0"/>
    </xf>
    <xf numFmtId="164" fontId="3" fillId="0" borderId="16" xfId="7" applyNumberFormat="1" applyBorder="1" applyAlignment="1" applyProtection="1">
      <alignment vertical="top" wrapText="1"/>
      <protection hidden="1"/>
    </xf>
    <xf numFmtId="0" fontId="3" fillId="2" borderId="0" xfId="7" applyFill="1"/>
    <xf numFmtId="0" fontId="6" fillId="0" borderId="0" xfId="0" applyFont="1" applyAlignment="1" applyProtection="1">
      <alignment wrapText="1"/>
      <protection hidden="1"/>
    </xf>
    <xf numFmtId="0" fontId="5" fillId="0" borderId="0" xfId="0" applyFont="1" applyAlignment="1" applyProtection="1">
      <alignment horizontal="center"/>
      <protection hidden="1"/>
    </xf>
    <xf numFmtId="0" fontId="5" fillId="0" borderId="0" xfId="7" applyFont="1" applyAlignment="1">
      <alignment horizontal="center" vertical="top"/>
    </xf>
    <xf numFmtId="0" fontId="23" fillId="0" borderId="0" xfId="0" applyFont="1" applyAlignment="1">
      <alignment horizontal="left" wrapText="1"/>
    </xf>
    <xf numFmtId="3" fontId="23" fillId="0" borderId="0" xfId="0" applyNumberFormat="1" applyFont="1" applyAlignment="1">
      <alignment horizontal="center"/>
    </xf>
  </cellXfs>
  <cellStyles count="12">
    <cellStyle name="Comma 2" xfId="1" xr:uid="{00000000-0005-0000-0000-000000000000}"/>
    <cellStyle name="Comma 3" xfId="10" xr:uid="{C8869F7B-FFFF-49DC-ADCF-263E36696850}"/>
    <cellStyle name="Currency" xfId="2" builtinId="4"/>
    <cellStyle name="Currency 2" xfId="3" xr:uid="{00000000-0005-0000-0000-000002000000}"/>
    <cellStyle name="Currency 2 2" xfId="9" xr:uid="{AE03D296-C811-4438-863B-177ED6CBB829}"/>
    <cellStyle name="Normal" xfId="0" builtinId="0"/>
    <cellStyle name="Normal 2" xfId="4" xr:uid="{00000000-0005-0000-0000-000004000000}"/>
    <cellStyle name="Normal 2 2" xfId="7" xr:uid="{5800550C-6C7B-4AE1-A2C2-3C25EEA73D2A}"/>
    <cellStyle name="Normal 2 3" xfId="8" xr:uid="{CF565B17-181F-4116-BBBC-331DC291A4C0}"/>
    <cellStyle name="Normal 3" xfId="6" xr:uid="{AA290CF4-1056-4A7D-BE29-D558BB0DEE27}"/>
    <cellStyle name="Normal 3 2" xfId="11" xr:uid="{4956E479-3092-4FB5-9CE5-EC9F28737EB9}"/>
    <cellStyle name="Normal_MASTER 2" xfId="5" xr:uid="{8CC6E0AF-32E7-48D2-ACFA-B79451B1A35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2"/>
  <sheetViews>
    <sheetView topLeftCell="A7" zoomScale="85" zoomScaleNormal="85" workbookViewId="0">
      <selection activeCell="B7" sqref="B7"/>
    </sheetView>
  </sheetViews>
  <sheetFormatPr defaultColWidth="9.140625" defaultRowHeight="12.75" x14ac:dyDescent="0.2"/>
  <cols>
    <col min="1" max="1" width="4" style="36" customWidth="1"/>
    <col min="2" max="2" width="115.42578125" style="36" customWidth="1"/>
    <col min="3" max="3" width="2.140625" style="36" customWidth="1"/>
    <col min="4" max="4" width="50.5703125" style="47" customWidth="1"/>
    <col min="5" max="16384" width="9.140625" style="36"/>
  </cols>
  <sheetData>
    <row r="1" spans="2:15" x14ac:dyDescent="0.2">
      <c r="B1" s="26" t="s">
        <v>36</v>
      </c>
      <c r="C1" s="20"/>
      <c r="D1" s="41"/>
      <c r="E1" s="20"/>
      <c r="F1" s="20"/>
      <c r="G1" s="20"/>
      <c r="H1" s="20"/>
      <c r="I1" s="20"/>
      <c r="J1" s="20"/>
      <c r="K1" s="20"/>
      <c r="L1" s="20"/>
      <c r="M1" s="20"/>
      <c r="N1" s="20"/>
      <c r="O1" s="20"/>
    </row>
    <row r="2" spans="2:15" x14ac:dyDescent="0.2">
      <c r="B2" s="26" t="s">
        <v>61</v>
      </c>
      <c r="C2" s="20"/>
      <c r="D2" s="52"/>
      <c r="G2" s="20"/>
      <c r="H2" s="20"/>
      <c r="I2" s="20"/>
      <c r="J2" s="20"/>
      <c r="K2" s="20"/>
      <c r="L2" s="20"/>
      <c r="M2" s="20"/>
      <c r="N2" s="20"/>
      <c r="O2" s="20"/>
    </row>
    <row r="3" spans="2:15" x14ac:dyDescent="0.2">
      <c r="B3" s="26" t="s">
        <v>62</v>
      </c>
      <c r="C3" s="20"/>
      <c r="E3" s="20"/>
      <c r="F3" s="20"/>
      <c r="G3" s="20"/>
      <c r="H3" s="20"/>
      <c r="I3" s="20"/>
      <c r="J3" s="20"/>
      <c r="K3" s="20"/>
      <c r="L3" s="20"/>
      <c r="M3" s="20"/>
      <c r="N3" s="20"/>
      <c r="O3" s="20"/>
    </row>
    <row r="7" spans="2:15" x14ac:dyDescent="0.2">
      <c r="B7" s="48" t="s">
        <v>7</v>
      </c>
    </row>
    <row r="8" spans="2:15" x14ac:dyDescent="0.2">
      <c r="B8" s="36" t="s">
        <v>8</v>
      </c>
    </row>
    <row r="9" spans="2:15" x14ac:dyDescent="0.2">
      <c r="B9" s="36" t="s">
        <v>26</v>
      </c>
    </row>
    <row r="10" spans="2:15" x14ac:dyDescent="0.2">
      <c r="B10" s="36" t="s">
        <v>46</v>
      </c>
    </row>
    <row r="11" spans="2:15" x14ac:dyDescent="0.2">
      <c r="B11" s="37" t="s">
        <v>10</v>
      </c>
    </row>
    <row r="12" spans="2:15" x14ac:dyDescent="0.2">
      <c r="B12" s="37" t="s">
        <v>12</v>
      </c>
    </row>
    <row r="13" spans="2:15" x14ac:dyDescent="0.2">
      <c r="B13" s="37" t="s">
        <v>11</v>
      </c>
    </row>
    <row r="14" spans="2:15" x14ac:dyDescent="0.2">
      <c r="B14" s="37" t="s">
        <v>37</v>
      </c>
    </row>
    <row r="15" spans="2:15" x14ac:dyDescent="0.2">
      <c r="B15" s="37"/>
    </row>
    <row r="16" spans="2:15" x14ac:dyDescent="0.2">
      <c r="B16" s="37"/>
    </row>
    <row r="17" spans="2:15" x14ac:dyDescent="0.2">
      <c r="B17" s="37"/>
    </row>
    <row r="18" spans="2:15" x14ac:dyDescent="0.2">
      <c r="B18" s="48"/>
    </row>
    <row r="19" spans="2:15" x14ac:dyDescent="0.2">
      <c r="B19" s="49"/>
    </row>
    <row r="20" spans="2:15" x14ac:dyDescent="0.2">
      <c r="B20" s="49"/>
    </row>
    <row r="21" spans="2:15" x14ac:dyDescent="0.2">
      <c r="B21" s="49"/>
    </row>
    <row r="22" spans="2:15" x14ac:dyDescent="0.2">
      <c r="B22" s="49"/>
    </row>
    <row r="23" spans="2:15" x14ac:dyDescent="0.2">
      <c r="B23" s="49"/>
    </row>
    <row r="24" spans="2:15" x14ac:dyDescent="0.2">
      <c r="B24" s="49"/>
    </row>
    <row r="25" spans="2:15" x14ac:dyDescent="0.2">
      <c r="B25" s="50" t="s">
        <v>9</v>
      </c>
    </row>
    <row r="27" spans="2:15" ht="140.25" x14ac:dyDescent="0.2">
      <c r="B27" s="51" t="s">
        <v>186</v>
      </c>
      <c r="C27" s="51"/>
      <c r="D27" s="53"/>
      <c r="E27" s="51"/>
      <c r="F27" s="51"/>
      <c r="G27" s="51"/>
      <c r="H27" s="51"/>
      <c r="I27" s="51"/>
      <c r="J27" s="51"/>
      <c r="K27" s="51"/>
      <c r="L27" s="51"/>
      <c r="M27" s="51"/>
      <c r="N27" s="51"/>
      <c r="O27" s="51"/>
    </row>
    <row r="28" spans="2:15" x14ac:dyDescent="0.2">
      <c r="B28" s="51"/>
      <c r="C28" s="51"/>
      <c r="D28" s="53"/>
      <c r="E28" s="51"/>
      <c r="F28" s="51"/>
      <c r="G28" s="51"/>
      <c r="H28" s="51"/>
      <c r="I28" s="51"/>
      <c r="J28" s="51"/>
      <c r="K28" s="51"/>
      <c r="L28" s="51"/>
      <c r="M28" s="51"/>
      <c r="N28" s="51"/>
      <c r="O28" s="51"/>
    </row>
    <row r="29" spans="2:15" x14ac:dyDescent="0.2">
      <c r="B29" s="25"/>
      <c r="C29" s="25"/>
      <c r="D29" s="54"/>
      <c r="E29" s="25"/>
      <c r="F29" s="25"/>
      <c r="G29" s="25"/>
      <c r="H29" s="25"/>
      <c r="I29" s="25"/>
      <c r="J29" s="25"/>
      <c r="K29" s="25"/>
      <c r="L29" s="25"/>
      <c r="M29" s="25"/>
      <c r="N29" s="25"/>
      <c r="O29" s="25"/>
    </row>
    <row r="30" spans="2:15" x14ac:dyDescent="0.2">
      <c r="B30" s="25"/>
      <c r="C30" s="25"/>
      <c r="D30" s="54"/>
      <c r="E30" s="25"/>
      <c r="F30" s="25"/>
      <c r="G30" s="25"/>
      <c r="H30" s="25"/>
      <c r="I30" s="25"/>
      <c r="J30" s="25"/>
      <c r="K30" s="25"/>
      <c r="L30" s="25"/>
      <c r="M30" s="25"/>
      <c r="N30" s="25"/>
      <c r="O30" s="25"/>
    </row>
    <row r="31" spans="2:15" x14ac:dyDescent="0.2">
      <c r="B31" s="25"/>
      <c r="C31" s="25"/>
      <c r="D31" s="54"/>
      <c r="E31" s="25"/>
      <c r="F31" s="25"/>
      <c r="G31" s="25"/>
      <c r="H31" s="25"/>
      <c r="I31" s="25"/>
      <c r="J31" s="25"/>
      <c r="K31" s="25"/>
      <c r="L31" s="25"/>
      <c r="M31" s="25"/>
      <c r="N31" s="25"/>
      <c r="O31" s="25"/>
    </row>
    <row r="32" spans="2:15" x14ac:dyDescent="0.2">
      <c r="B32" s="25"/>
      <c r="C32" s="25"/>
      <c r="D32" s="54"/>
      <c r="E32" s="25"/>
      <c r="F32" s="25"/>
      <c r="G32" s="25"/>
      <c r="H32" s="25"/>
      <c r="I32" s="25"/>
      <c r="J32" s="25"/>
      <c r="K32" s="25"/>
      <c r="L32" s="25"/>
      <c r="M32" s="25"/>
      <c r="N32" s="25"/>
      <c r="O32" s="25"/>
    </row>
    <row r="33" spans="2:15" x14ac:dyDescent="0.2">
      <c r="B33" s="25"/>
      <c r="C33" s="25"/>
      <c r="D33" s="54"/>
      <c r="E33" s="25"/>
      <c r="F33" s="25"/>
      <c r="G33" s="25"/>
      <c r="H33" s="25"/>
      <c r="I33" s="25"/>
      <c r="J33" s="25"/>
      <c r="K33" s="25"/>
      <c r="L33" s="25"/>
      <c r="M33" s="25"/>
      <c r="N33" s="25"/>
      <c r="O33" s="25"/>
    </row>
    <row r="34" spans="2:15" x14ac:dyDescent="0.2">
      <c r="B34" s="25"/>
      <c r="C34" s="25"/>
      <c r="D34" s="54"/>
      <c r="E34" s="25"/>
      <c r="F34" s="25"/>
      <c r="G34" s="25"/>
      <c r="H34" s="25"/>
      <c r="I34" s="25"/>
      <c r="J34" s="25"/>
      <c r="K34" s="25"/>
      <c r="L34" s="25"/>
      <c r="M34" s="25"/>
      <c r="N34" s="25"/>
      <c r="O34" s="25"/>
    </row>
    <row r="35" spans="2:15" x14ac:dyDescent="0.2">
      <c r="B35" s="25"/>
      <c r="C35" s="25"/>
      <c r="D35" s="54"/>
      <c r="E35" s="25"/>
      <c r="F35" s="25"/>
      <c r="G35" s="25"/>
      <c r="H35" s="25"/>
      <c r="I35" s="25"/>
      <c r="J35" s="25"/>
      <c r="K35" s="25"/>
      <c r="L35" s="25"/>
      <c r="M35" s="25"/>
      <c r="N35" s="25"/>
      <c r="O35" s="25"/>
    </row>
    <row r="36" spans="2:15" x14ac:dyDescent="0.2">
      <c r="B36" s="25"/>
      <c r="C36" s="25"/>
      <c r="D36" s="54"/>
      <c r="E36" s="25"/>
      <c r="F36" s="25"/>
      <c r="G36" s="25"/>
      <c r="H36" s="25"/>
      <c r="I36" s="25"/>
      <c r="J36" s="25"/>
      <c r="K36" s="25"/>
      <c r="L36" s="25"/>
      <c r="M36" s="25"/>
      <c r="N36" s="25"/>
      <c r="O36" s="25"/>
    </row>
    <row r="37" spans="2:15" x14ac:dyDescent="0.2">
      <c r="B37" s="25"/>
      <c r="C37" s="25"/>
      <c r="D37" s="54"/>
      <c r="E37" s="25"/>
      <c r="F37" s="25"/>
      <c r="G37" s="25"/>
      <c r="H37" s="25"/>
      <c r="I37" s="25"/>
      <c r="J37" s="25"/>
      <c r="K37" s="25"/>
      <c r="L37" s="25"/>
      <c r="M37" s="25"/>
      <c r="N37" s="25"/>
      <c r="O37" s="25"/>
    </row>
    <row r="38" spans="2:15" x14ac:dyDescent="0.2">
      <c r="B38" s="25"/>
      <c r="C38" s="25"/>
      <c r="D38" s="54"/>
      <c r="E38" s="25"/>
      <c r="F38" s="25"/>
      <c r="G38" s="25"/>
      <c r="H38" s="25"/>
      <c r="I38" s="25"/>
      <c r="J38" s="25"/>
      <c r="K38" s="25"/>
      <c r="L38" s="25"/>
      <c r="M38" s="25"/>
      <c r="N38" s="25"/>
      <c r="O38" s="25"/>
    </row>
    <row r="39" spans="2:15" x14ac:dyDescent="0.2">
      <c r="B39" s="25"/>
      <c r="C39" s="25"/>
      <c r="D39" s="54"/>
      <c r="E39" s="25"/>
      <c r="F39" s="25"/>
      <c r="G39" s="25"/>
      <c r="H39" s="25"/>
      <c r="I39" s="25"/>
      <c r="J39" s="25"/>
      <c r="K39" s="25"/>
      <c r="L39" s="25"/>
      <c r="M39" s="25"/>
      <c r="N39" s="25"/>
      <c r="O39" s="25"/>
    </row>
    <row r="40" spans="2:15" x14ac:dyDescent="0.2">
      <c r="B40" s="25"/>
      <c r="C40" s="25"/>
      <c r="D40" s="54"/>
      <c r="E40" s="25"/>
      <c r="F40" s="25"/>
      <c r="G40" s="25"/>
      <c r="H40" s="25"/>
      <c r="I40" s="25"/>
      <c r="J40" s="25"/>
      <c r="K40" s="25"/>
      <c r="L40" s="25"/>
      <c r="M40" s="25"/>
      <c r="N40" s="25"/>
      <c r="O40" s="25"/>
    </row>
    <row r="41" spans="2:15" x14ac:dyDescent="0.2">
      <c r="B41" s="25"/>
      <c r="C41" s="25"/>
      <c r="D41" s="54"/>
      <c r="E41" s="25"/>
      <c r="F41" s="25"/>
      <c r="G41" s="25"/>
      <c r="H41" s="25"/>
      <c r="I41" s="25"/>
      <c r="J41" s="25"/>
      <c r="K41" s="25"/>
      <c r="L41" s="25"/>
      <c r="M41" s="25"/>
      <c r="N41" s="25"/>
      <c r="O41" s="25"/>
    </row>
    <row r="42" spans="2:15" x14ac:dyDescent="0.2">
      <c r="B42" s="25"/>
      <c r="C42" s="25"/>
      <c r="D42" s="54"/>
      <c r="E42" s="25"/>
      <c r="F42" s="25"/>
      <c r="G42" s="25"/>
      <c r="H42" s="25"/>
      <c r="I42" s="25"/>
      <c r="J42" s="25"/>
      <c r="K42" s="25"/>
      <c r="L42" s="25"/>
      <c r="M42" s="25"/>
      <c r="N42" s="25"/>
      <c r="O42" s="25"/>
    </row>
  </sheetData>
  <phoneticPr fontId="0" type="noConversion"/>
  <pageMargins left="0.75" right="0.75" top="1" bottom="1" header="0.5" footer="0.5"/>
  <pageSetup scale="71" orientation="portrait" r:id="rId1"/>
  <headerFooter alignWithMargins="0">
    <oddHeader>&amp;L&amp;6&amp;K00-014&amp;F</oddHeader>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2"/>
  <sheetViews>
    <sheetView view="pageLayout" topLeftCell="B1" zoomScaleNormal="100" workbookViewId="0">
      <selection activeCell="C22" sqref="C22"/>
    </sheetView>
  </sheetViews>
  <sheetFormatPr defaultColWidth="9.140625" defaultRowHeight="12.75" x14ac:dyDescent="0.2"/>
  <cols>
    <col min="1" max="1" width="9.140625" style="36"/>
    <col min="2" max="2" width="101.140625" style="36" customWidth="1"/>
    <col min="3" max="3" width="44.7109375" style="47" customWidth="1"/>
    <col min="4" max="16384" width="9.140625" style="36"/>
  </cols>
  <sheetData>
    <row r="1" spans="1:15" x14ac:dyDescent="0.2">
      <c r="A1" s="27"/>
      <c r="B1" s="1" t="s">
        <v>5</v>
      </c>
      <c r="C1" s="41"/>
      <c r="D1" s="2"/>
      <c r="E1" s="2"/>
      <c r="F1" s="2"/>
      <c r="G1" s="27"/>
      <c r="H1" s="27"/>
      <c r="I1" s="27"/>
    </row>
    <row r="2" spans="1:15" x14ac:dyDescent="0.2">
      <c r="B2" s="26" t="s">
        <v>61</v>
      </c>
      <c r="C2" s="41"/>
      <c r="D2" s="20"/>
      <c r="G2" s="20"/>
      <c r="H2" s="20"/>
      <c r="I2" s="20"/>
      <c r="J2" s="20"/>
      <c r="K2" s="20"/>
      <c r="L2" s="20"/>
      <c r="M2" s="20"/>
      <c r="N2" s="20"/>
      <c r="O2" s="20"/>
    </row>
    <row r="3" spans="1:15" x14ac:dyDescent="0.2">
      <c r="B3" s="26" t="s">
        <v>62</v>
      </c>
      <c r="C3" s="41"/>
      <c r="D3" s="20"/>
      <c r="E3" s="20"/>
      <c r="F3" s="20"/>
      <c r="G3" s="20"/>
      <c r="H3" s="20"/>
      <c r="I3" s="20"/>
      <c r="J3" s="20"/>
      <c r="K3" s="20"/>
      <c r="L3" s="20"/>
      <c r="M3" s="20"/>
      <c r="N3" s="20"/>
      <c r="O3" s="20"/>
    </row>
    <row r="4" spans="1:15" x14ac:dyDescent="0.2">
      <c r="A4" s="27"/>
      <c r="B4" s="27"/>
      <c r="C4" s="40"/>
      <c r="D4" s="2"/>
      <c r="E4" s="2"/>
      <c r="F4" s="2"/>
      <c r="G4" s="27"/>
      <c r="H4" s="27"/>
      <c r="I4" s="27"/>
    </row>
    <row r="5" spans="1:15" x14ac:dyDescent="0.2">
      <c r="A5" s="27"/>
      <c r="B5" s="27"/>
      <c r="C5" s="40"/>
      <c r="D5" s="2"/>
      <c r="E5" s="2"/>
      <c r="F5" s="2"/>
      <c r="G5" s="27"/>
      <c r="H5" s="27"/>
      <c r="I5" s="27"/>
    </row>
    <row r="6" spans="1:15" x14ac:dyDescent="0.2">
      <c r="A6" s="27"/>
      <c r="B6" s="27"/>
      <c r="C6" s="40"/>
      <c r="D6" s="2"/>
      <c r="E6" s="2"/>
      <c r="F6" s="2"/>
      <c r="G6" s="27"/>
      <c r="H6" s="27"/>
      <c r="I6" s="27"/>
    </row>
    <row r="7" spans="1:15" x14ac:dyDescent="0.2">
      <c r="A7" s="27"/>
      <c r="B7" s="27" t="s">
        <v>64</v>
      </c>
      <c r="C7" s="42"/>
      <c r="D7" s="27"/>
      <c r="E7" s="27"/>
      <c r="F7" s="27"/>
      <c r="G7" s="27"/>
      <c r="H7" s="27"/>
      <c r="I7" s="27"/>
    </row>
    <row r="8" spans="1:15" x14ac:dyDescent="0.2">
      <c r="A8" s="27"/>
      <c r="B8" s="27" t="s">
        <v>41</v>
      </c>
      <c r="C8" s="42"/>
      <c r="D8" s="27"/>
      <c r="E8" s="27"/>
      <c r="F8" s="27"/>
      <c r="G8" s="27"/>
      <c r="H8" s="27"/>
      <c r="I8" s="27"/>
    </row>
    <row r="9" spans="1:15" x14ac:dyDescent="0.2">
      <c r="A9" s="27"/>
      <c r="B9" s="27"/>
      <c r="C9" s="42"/>
      <c r="D9" s="27"/>
      <c r="E9" s="27"/>
      <c r="F9" s="27"/>
      <c r="G9" s="27"/>
      <c r="H9" s="27"/>
      <c r="I9" s="27"/>
    </row>
    <row r="10" spans="1:15" s="38" customFormat="1" ht="25.5" x14ac:dyDescent="0.2">
      <c r="A10" s="28"/>
      <c r="B10" s="28" t="s">
        <v>38</v>
      </c>
      <c r="C10" s="43"/>
      <c r="D10" s="28"/>
      <c r="E10" s="28"/>
      <c r="F10" s="28"/>
      <c r="G10" s="28"/>
      <c r="H10" s="28"/>
      <c r="I10" s="28"/>
    </row>
    <row r="11" spans="1:15" x14ac:dyDescent="0.2">
      <c r="A11" s="27"/>
      <c r="B11" s="27"/>
      <c r="C11" s="42"/>
      <c r="D11" s="27"/>
      <c r="E11" s="27"/>
      <c r="F11" s="27"/>
      <c r="G11" s="27"/>
      <c r="H11" s="27"/>
      <c r="I11" s="27"/>
    </row>
    <row r="12" spans="1:15" ht="38.25" x14ac:dyDescent="0.2">
      <c r="A12" s="27"/>
      <c r="B12" s="28" t="s">
        <v>39</v>
      </c>
      <c r="C12" s="42"/>
      <c r="D12" s="27"/>
      <c r="E12" s="27"/>
      <c r="F12" s="27"/>
      <c r="G12" s="27"/>
      <c r="H12" s="27"/>
      <c r="I12" s="27"/>
    </row>
    <row r="13" spans="1:15" x14ac:dyDescent="0.2">
      <c r="A13" s="27"/>
      <c r="B13" s="27"/>
      <c r="C13" s="42"/>
      <c r="D13" s="27"/>
      <c r="E13" s="27"/>
      <c r="F13" s="27"/>
      <c r="G13" s="27"/>
      <c r="H13" s="27"/>
      <c r="I13" s="27"/>
    </row>
    <row r="14" spans="1:15" ht="25.5" x14ac:dyDescent="0.2">
      <c r="A14" s="27"/>
      <c r="B14" s="28" t="s">
        <v>40</v>
      </c>
      <c r="C14" s="42"/>
      <c r="D14" s="27"/>
      <c r="E14" s="27"/>
      <c r="F14" s="27"/>
      <c r="G14" s="27"/>
      <c r="H14" s="27"/>
      <c r="I14" s="27"/>
    </row>
    <row r="15" spans="1:15" x14ac:dyDescent="0.2">
      <c r="A15" s="27"/>
      <c r="B15" s="27"/>
      <c r="C15" s="42"/>
      <c r="D15" s="27"/>
      <c r="E15" s="27"/>
      <c r="F15" s="27"/>
      <c r="G15" s="27"/>
      <c r="H15" s="27"/>
      <c r="I15" s="27"/>
    </row>
    <row r="16" spans="1:15" s="38" customFormat="1" ht="63.75" x14ac:dyDescent="0.2">
      <c r="A16" s="28"/>
      <c r="B16" s="28" t="s">
        <v>65</v>
      </c>
      <c r="C16" s="44"/>
      <c r="D16" s="28"/>
      <c r="E16" s="28"/>
      <c r="F16" s="28"/>
      <c r="G16" s="28"/>
      <c r="H16" s="28"/>
      <c r="I16" s="28"/>
    </row>
    <row r="17" spans="1:12" x14ac:dyDescent="0.2">
      <c r="A17" s="27"/>
      <c r="B17" s="27"/>
      <c r="C17" s="42"/>
      <c r="D17" s="27"/>
      <c r="E17" s="27"/>
      <c r="F17" s="27"/>
      <c r="G17" s="27"/>
      <c r="H17" s="28"/>
      <c r="I17" s="27"/>
    </row>
    <row r="18" spans="1:12" x14ac:dyDescent="0.2">
      <c r="A18" s="27"/>
      <c r="B18" s="3" t="s">
        <v>6</v>
      </c>
      <c r="C18" s="42"/>
      <c r="D18" s="27"/>
      <c r="E18" s="27"/>
      <c r="F18" s="27"/>
      <c r="G18" s="27"/>
      <c r="H18" s="27"/>
      <c r="I18" s="27"/>
    </row>
    <row r="19" spans="1:12" ht="48" x14ac:dyDescent="0.2">
      <c r="A19" s="27"/>
      <c r="B19" s="261" t="s">
        <v>185</v>
      </c>
      <c r="C19" s="46"/>
      <c r="D19" s="22"/>
      <c r="E19" s="22"/>
      <c r="F19" s="22"/>
      <c r="G19" s="22"/>
      <c r="H19" s="22"/>
      <c r="I19" s="22"/>
      <c r="J19" s="22"/>
      <c r="K19" s="18"/>
      <c r="L19" s="18"/>
    </row>
    <row r="20" spans="1:12" x14ac:dyDescent="0.2">
      <c r="A20" s="27"/>
      <c r="B20" s="39"/>
      <c r="C20" s="45"/>
      <c r="D20" s="22"/>
      <c r="E20" s="22"/>
      <c r="F20" s="22"/>
      <c r="G20" s="22"/>
      <c r="H20" s="22"/>
      <c r="I20" s="22"/>
      <c r="J20" s="22"/>
      <c r="K20" s="18"/>
      <c r="L20" s="18"/>
    </row>
    <row r="21" spans="1:12" s="18" customFormat="1" ht="12" x14ac:dyDescent="0.2">
      <c r="A21" s="22"/>
      <c r="B21" s="57" t="s">
        <v>48</v>
      </c>
      <c r="C21" s="58"/>
      <c r="D21" s="39"/>
      <c r="E21" s="22"/>
      <c r="F21" s="22"/>
      <c r="I21" s="22"/>
    </row>
    <row r="22" spans="1:12" x14ac:dyDescent="0.2">
      <c r="C22" s="58"/>
    </row>
  </sheetData>
  <phoneticPr fontId="0" type="noConversion"/>
  <pageMargins left="0.7" right="0.7" top="0.75" bottom="0.75" header="0.3" footer="0.3"/>
  <pageSetup scale="83" orientation="portrait" r:id="rId1"/>
  <headerFooter alignWithMargins="0">
    <oddFooter xml:space="preserve">&amp;CP-&amp;P+1.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ED01-6C50-4A54-93F1-121BFDA2648E}">
  <dimension ref="A1:Q79"/>
  <sheetViews>
    <sheetView topLeftCell="A30" zoomScaleNormal="100" zoomScaleSheetLayoutView="100" workbookViewId="0">
      <selection activeCell="G30" sqref="G30"/>
    </sheetView>
  </sheetViews>
  <sheetFormatPr defaultColWidth="8.85546875" defaultRowHeight="12.75" x14ac:dyDescent="0.2"/>
  <cols>
    <col min="1" max="1" width="16" style="69" bestFit="1" customWidth="1"/>
    <col min="2" max="2" width="15.5703125" style="69" bestFit="1" customWidth="1"/>
    <col min="3" max="3" width="8.5703125" style="69" bestFit="1" customWidth="1"/>
    <col min="4" max="4" width="39.28515625" style="69" bestFit="1" customWidth="1"/>
    <col min="5" max="5" width="9.42578125" style="69" customWidth="1"/>
    <col min="6" max="6" width="8" style="70" customWidth="1"/>
    <col min="7" max="7" width="11.85546875" style="69" bestFit="1" customWidth="1"/>
    <col min="8" max="8" width="13.5703125" style="69" customWidth="1"/>
    <col min="9" max="11" width="8.85546875" style="69"/>
    <col min="12" max="12" width="10.140625" style="69" bestFit="1" customWidth="1"/>
    <col min="13" max="13" width="13.42578125" style="69" customWidth="1"/>
    <col min="14" max="14" width="50.7109375" style="69" bestFit="1" customWidth="1"/>
    <col min="15" max="15" width="8.85546875" style="69"/>
    <col min="16" max="16" width="10.5703125" style="69" bestFit="1" customWidth="1"/>
    <col min="17" max="17" width="8.85546875" style="69"/>
    <col min="18" max="18" width="12.7109375" style="69" customWidth="1"/>
    <col min="19" max="16384" width="8.85546875" style="69"/>
  </cols>
  <sheetData>
    <row r="1" spans="1:9" s="11" customFormat="1" x14ac:dyDescent="0.2">
      <c r="A1" s="262" t="s">
        <v>5</v>
      </c>
      <c r="B1" s="262"/>
      <c r="C1" s="262"/>
      <c r="D1" s="262"/>
      <c r="E1" s="262"/>
      <c r="F1" s="262"/>
      <c r="G1" s="262"/>
      <c r="H1" s="262"/>
      <c r="I1" s="1"/>
    </row>
    <row r="2" spans="1:9" s="11" customFormat="1" x14ac:dyDescent="0.2">
      <c r="A2" s="262" t="s">
        <v>61</v>
      </c>
      <c r="B2" s="262"/>
      <c r="C2" s="262"/>
      <c r="D2" s="262"/>
      <c r="E2" s="262"/>
      <c r="F2" s="262"/>
      <c r="G2" s="262"/>
      <c r="H2" s="262"/>
      <c r="I2" s="1"/>
    </row>
    <row r="3" spans="1:9" s="11" customFormat="1" x14ac:dyDescent="0.2">
      <c r="A3" s="262" t="s">
        <v>63</v>
      </c>
      <c r="B3" s="262"/>
      <c r="C3" s="262"/>
      <c r="D3" s="262"/>
      <c r="E3" s="262"/>
      <c r="F3" s="262"/>
      <c r="G3" s="262"/>
      <c r="H3" s="262"/>
      <c r="I3" s="1"/>
    </row>
    <row r="4" spans="1:9" x14ac:dyDescent="0.2">
      <c r="A4" s="263"/>
      <c r="B4" s="263"/>
      <c r="C4" s="263"/>
      <c r="D4" s="263"/>
      <c r="E4" s="263"/>
      <c r="F4" s="263"/>
      <c r="G4" s="263"/>
      <c r="H4" s="263"/>
    </row>
    <row r="5" spans="1:9" ht="13.5" thickBot="1" x14ac:dyDescent="0.25">
      <c r="A5" s="205"/>
      <c r="B5" s="205"/>
      <c r="C5" s="205"/>
      <c r="D5" s="205"/>
      <c r="E5" s="205"/>
      <c r="F5" s="233"/>
      <c r="G5" s="234"/>
      <c r="H5" s="205"/>
    </row>
    <row r="6" spans="1:9" ht="13.5" thickBot="1" x14ac:dyDescent="0.25">
      <c r="A6" s="191" t="s">
        <v>74</v>
      </c>
      <c r="B6" s="89"/>
      <c r="C6" s="205"/>
      <c r="D6" s="205"/>
      <c r="E6" s="205"/>
      <c r="F6" s="233"/>
      <c r="G6" s="232" t="s">
        <v>75</v>
      </c>
      <c r="H6" s="205"/>
    </row>
    <row r="7" spans="1:9" ht="26.25" thickBot="1" x14ac:dyDescent="0.25">
      <c r="A7" s="231" t="s">
        <v>0</v>
      </c>
      <c r="B7" s="230" t="s">
        <v>76</v>
      </c>
      <c r="C7" s="230" t="s">
        <v>77</v>
      </c>
      <c r="D7" s="99" t="s">
        <v>1</v>
      </c>
      <c r="E7" s="191" t="s">
        <v>2</v>
      </c>
      <c r="F7" s="229" t="s">
        <v>3</v>
      </c>
      <c r="G7" s="228" t="s">
        <v>78</v>
      </c>
      <c r="H7" s="99" t="s">
        <v>4</v>
      </c>
    </row>
    <row r="8" spans="1:9" ht="51.75" thickBot="1" x14ac:dyDescent="0.25">
      <c r="A8" s="113" t="s">
        <v>79</v>
      </c>
      <c r="B8" s="113" t="s">
        <v>73</v>
      </c>
      <c r="C8" s="113" t="s">
        <v>80</v>
      </c>
      <c r="D8" s="177" t="s">
        <v>81</v>
      </c>
      <c r="E8" s="176" t="s">
        <v>82</v>
      </c>
      <c r="F8" s="175">
        <v>1</v>
      </c>
      <c r="G8" s="174"/>
      <c r="H8" s="225">
        <f t="shared" ref="H8:H38" si="0">F8*G8</f>
        <v>0</v>
      </c>
    </row>
    <row r="9" spans="1:9" ht="13.5" thickBot="1" x14ac:dyDescent="0.25">
      <c r="A9" s="113" t="s">
        <v>83</v>
      </c>
      <c r="B9" s="113" t="s">
        <v>84</v>
      </c>
      <c r="C9" s="113" t="s">
        <v>85</v>
      </c>
      <c r="D9" s="185" t="s">
        <v>86</v>
      </c>
      <c r="E9" s="176" t="s">
        <v>32</v>
      </c>
      <c r="F9" s="184">
        <v>1</v>
      </c>
      <c r="G9" s="227"/>
      <c r="H9" s="225">
        <f t="shared" si="0"/>
        <v>0</v>
      </c>
    </row>
    <row r="10" spans="1:9" ht="13.5" thickBot="1" x14ac:dyDescent="0.25">
      <c r="A10" s="113" t="s">
        <v>87</v>
      </c>
      <c r="B10" s="204" t="s">
        <v>88</v>
      </c>
      <c r="C10" s="226" t="s">
        <v>89</v>
      </c>
      <c r="D10" s="173" t="s">
        <v>90</v>
      </c>
      <c r="E10" s="165" t="s">
        <v>33</v>
      </c>
      <c r="F10" s="172">
        <v>350</v>
      </c>
      <c r="G10" s="171"/>
      <c r="H10" s="225">
        <f t="shared" si="0"/>
        <v>0</v>
      </c>
    </row>
    <row r="11" spans="1:9" ht="13.5" thickBot="1" x14ac:dyDescent="0.25">
      <c r="A11" s="113" t="s">
        <v>91</v>
      </c>
      <c r="B11" s="204" t="s">
        <v>92</v>
      </c>
      <c r="C11" s="204" t="s">
        <v>93</v>
      </c>
      <c r="D11" s="177" t="s">
        <v>94</v>
      </c>
      <c r="E11" s="176" t="s">
        <v>32</v>
      </c>
      <c r="F11" s="175">
        <v>1</v>
      </c>
      <c r="G11" s="110"/>
      <c r="H11" s="225">
        <f t="shared" si="0"/>
        <v>0</v>
      </c>
    </row>
    <row r="12" spans="1:9" ht="13.5" thickBot="1" x14ac:dyDescent="0.25">
      <c r="A12" s="113" t="s">
        <v>97</v>
      </c>
      <c r="B12" s="226" t="s">
        <v>73</v>
      </c>
      <c r="C12" s="159" t="s">
        <v>99</v>
      </c>
      <c r="D12" s="235" t="s">
        <v>162</v>
      </c>
      <c r="E12" s="236" t="s">
        <v>31</v>
      </c>
      <c r="F12" s="237">
        <v>50000</v>
      </c>
      <c r="G12" s="238">
        <v>1</v>
      </c>
      <c r="H12" s="225">
        <f t="shared" si="0"/>
        <v>50000</v>
      </c>
    </row>
    <row r="13" spans="1:9" ht="13.5" thickBot="1" x14ac:dyDescent="0.25">
      <c r="A13" s="222"/>
      <c r="B13" s="221"/>
      <c r="C13" s="137"/>
      <c r="D13" s="201" t="s">
        <v>95</v>
      </c>
      <c r="E13" s="200"/>
      <c r="F13" s="220"/>
      <c r="G13" s="198"/>
      <c r="H13" s="219">
        <f>SUM(H8:H12)</f>
        <v>50000</v>
      </c>
    </row>
    <row r="14" spans="1:9" ht="13.9" customHeight="1" thickBot="1" x14ac:dyDescent="0.25">
      <c r="A14" s="137"/>
      <c r="B14" s="197"/>
      <c r="C14" s="197"/>
      <c r="D14" s="218"/>
      <c r="E14" s="195"/>
      <c r="F14" s="217"/>
      <c r="G14" s="193"/>
      <c r="H14" s="192"/>
    </row>
    <row r="15" spans="1:9" ht="13.5" thickBot="1" x14ac:dyDescent="0.25">
      <c r="A15" s="216" t="s">
        <v>96</v>
      </c>
      <c r="B15" s="215"/>
      <c r="C15" s="84"/>
      <c r="D15" s="81"/>
      <c r="E15" s="80"/>
      <c r="F15" s="85"/>
      <c r="G15" s="79"/>
      <c r="H15" s="75"/>
    </row>
    <row r="16" spans="1:9" ht="13.5" thickBot="1" x14ac:dyDescent="0.25">
      <c r="A16" s="214" t="s">
        <v>101</v>
      </c>
      <c r="B16" s="214" t="s">
        <v>98</v>
      </c>
      <c r="C16" s="214" t="s">
        <v>166</v>
      </c>
      <c r="D16" s="213" t="s">
        <v>100</v>
      </c>
      <c r="E16" s="212" t="s">
        <v>69</v>
      </c>
      <c r="F16" s="211">
        <v>85</v>
      </c>
      <c r="G16" s="210"/>
      <c r="H16" s="225">
        <f>F16*G16</f>
        <v>0</v>
      </c>
    </row>
    <row r="17" spans="1:17" ht="51.75" thickBot="1" x14ac:dyDescent="0.25">
      <c r="A17" s="214" t="s">
        <v>104</v>
      </c>
      <c r="B17" s="204" t="s">
        <v>102</v>
      </c>
      <c r="C17" s="113" t="s">
        <v>167</v>
      </c>
      <c r="D17" s="209" t="s">
        <v>103</v>
      </c>
      <c r="E17" s="208" t="s">
        <v>82</v>
      </c>
      <c r="F17" s="207">
        <v>1</v>
      </c>
      <c r="G17" s="206"/>
      <c r="H17" s="109">
        <f>F17*G17</f>
        <v>0</v>
      </c>
    </row>
    <row r="18" spans="1:17" ht="13.5" thickBot="1" x14ac:dyDescent="0.25">
      <c r="A18" s="214" t="s">
        <v>107</v>
      </c>
      <c r="B18" s="113" t="s">
        <v>105</v>
      </c>
      <c r="C18" s="113" t="s">
        <v>108</v>
      </c>
      <c r="D18" s="185" t="s">
        <v>106</v>
      </c>
      <c r="E18" s="176" t="s">
        <v>69</v>
      </c>
      <c r="F18" s="184">
        <v>190</v>
      </c>
      <c r="G18" s="174"/>
      <c r="H18" s="153">
        <f t="shared" si="0"/>
        <v>0</v>
      </c>
    </row>
    <row r="19" spans="1:17" ht="13.5" thickBot="1" x14ac:dyDescent="0.25">
      <c r="A19" s="214" t="s">
        <v>110</v>
      </c>
      <c r="B19" s="113" t="s">
        <v>105</v>
      </c>
      <c r="C19" s="113" t="s">
        <v>111</v>
      </c>
      <c r="D19" s="185" t="s">
        <v>109</v>
      </c>
      <c r="E19" s="176" t="s">
        <v>69</v>
      </c>
      <c r="F19" s="184">
        <v>130</v>
      </c>
      <c r="G19" s="174"/>
      <c r="H19" s="153">
        <f t="shared" si="0"/>
        <v>0</v>
      </c>
    </row>
    <row r="20" spans="1:17" ht="13.5" thickBot="1" x14ac:dyDescent="0.25">
      <c r="A20" s="214" t="s">
        <v>114</v>
      </c>
      <c r="B20" s="204" t="s">
        <v>102</v>
      </c>
      <c r="C20" s="113" t="s">
        <v>115</v>
      </c>
      <c r="D20" s="177" t="s">
        <v>112</v>
      </c>
      <c r="E20" s="176" t="s">
        <v>33</v>
      </c>
      <c r="F20" s="175">
        <v>2520</v>
      </c>
      <c r="G20" s="174"/>
      <c r="H20" s="153">
        <f t="shared" si="0"/>
        <v>0</v>
      </c>
    </row>
    <row r="21" spans="1:17" ht="13.5" thickBot="1" x14ac:dyDescent="0.25">
      <c r="A21" s="203"/>
      <c r="B21" s="202"/>
      <c r="C21" s="137"/>
      <c r="D21" s="201" t="s">
        <v>95</v>
      </c>
      <c r="E21" s="200"/>
      <c r="F21" s="199"/>
      <c r="G21" s="198"/>
      <c r="H21" s="144">
        <f>SUM(H16:H20)</f>
        <v>0</v>
      </c>
    </row>
    <row r="22" spans="1:17" ht="13.5" thickBot="1" x14ac:dyDescent="0.25">
      <c r="A22" s="137"/>
      <c r="B22" s="197"/>
      <c r="C22" s="197"/>
      <c r="D22" s="196"/>
      <c r="E22" s="195"/>
      <c r="F22" s="194"/>
      <c r="G22" s="193"/>
      <c r="H22" s="192"/>
    </row>
    <row r="23" spans="1:17" ht="13.5" thickBot="1" x14ac:dyDescent="0.25">
      <c r="A23" s="191" t="s">
        <v>113</v>
      </c>
      <c r="B23" s="190"/>
      <c r="C23" s="146"/>
      <c r="D23" s="136"/>
      <c r="E23" s="135"/>
      <c r="F23" s="134"/>
      <c r="G23" s="189"/>
      <c r="H23" s="188"/>
    </row>
    <row r="24" spans="1:17" ht="13.9" customHeight="1" thickBot="1" x14ac:dyDescent="0.3">
      <c r="A24" s="113" t="s">
        <v>117</v>
      </c>
      <c r="B24" s="113" t="s">
        <v>105</v>
      </c>
      <c r="C24" s="113" t="s">
        <v>118</v>
      </c>
      <c r="D24" s="185" t="s">
        <v>116</v>
      </c>
      <c r="E24" s="176" t="s">
        <v>70</v>
      </c>
      <c r="F24" s="184">
        <v>4140</v>
      </c>
      <c r="G24" s="174"/>
      <c r="H24" s="153">
        <f t="shared" ref="H24:H26" si="1">F24*G24</f>
        <v>0</v>
      </c>
      <c r="M24" s="86"/>
      <c r="N24" s="73"/>
      <c r="O24" s="73"/>
      <c r="P24" s="73"/>
      <c r="Q24" s="73"/>
    </row>
    <row r="25" spans="1:17" ht="13.9" customHeight="1" thickBot="1" x14ac:dyDescent="0.3">
      <c r="A25" s="113" t="s">
        <v>120</v>
      </c>
      <c r="B25" s="113" t="s">
        <v>105</v>
      </c>
      <c r="C25" s="113" t="s">
        <v>121</v>
      </c>
      <c r="D25" s="185" t="s">
        <v>119</v>
      </c>
      <c r="E25" s="176" t="s">
        <v>69</v>
      </c>
      <c r="F25" s="184">
        <v>390</v>
      </c>
      <c r="G25" s="174"/>
      <c r="H25" s="153">
        <f t="shared" si="1"/>
        <v>0</v>
      </c>
      <c r="M25" s="73"/>
      <c r="N25" s="74"/>
      <c r="O25" s="73"/>
      <c r="P25" s="73"/>
      <c r="Q25" s="73"/>
    </row>
    <row r="26" spans="1:17" ht="13.9" customHeight="1" thickBot="1" x14ac:dyDescent="0.3">
      <c r="A26" s="113" t="s">
        <v>123</v>
      </c>
      <c r="B26" s="113" t="s">
        <v>105</v>
      </c>
      <c r="C26" s="113" t="s">
        <v>124</v>
      </c>
      <c r="D26" s="185" t="s">
        <v>122</v>
      </c>
      <c r="E26" s="176" t="s">
        <v>69</v>
      </c>
      <c r="F26" s="184">
        <v>42</v>
      </c>
      <c r="G26" s="174"/>
      <c r="H26" s="153">
        <f t="shared" si="1"/>
        <v>0</v>
      </c>
      <c r="M26" s="73"/>
      <c r="N26" s="73"/>
      <c r="O26" s="73"/>
      <c r="P26" s="73"/>
      <c r="Q26" s="73"/>
    </row>
    <row r="27" spans="1:17" ht="13.9" customHeight="1" thickBot="1" x14ac:dyDescent="0.3">
      <c r="A27" s="113" t="s">
        <v>125</v>
      </c>
      <c r="B27" s="113" t="s">
        <v>126</v>
      </c>
      <c r="C27" s="113" t="s">
        <v>178</v>
      </c>
      <c r="D27" s="177" t="s">
        <v>127</v>
      </c>
      <c r="E27" s="176" t="s">
        <v>70</v>
      </c>
      <c r="F27" s="175">
        <v>7780</v>
      </c>
      <c r="G27" s="174"/>
      <c r="H27" s="153">
        <f t="shared" si="0"/>
        <v>0</v>
      </c>
      <c r="M27" s="73"/>
      <c r="N27" s="74"/>
      <c r="O27" s="73"/>
      <c r="P27" s="73"/>
      <c r="Q27" s="73"/>
    </row>
    <row r="28" spans="1:17" ht="13.9" customHeight="1" thickBot="1" x14ac:dyDescent="0.3">
      <c r="A28" s="113" t="s">
        <v>128</v>
      </c>
      <c r="B28" s="113" t="s">
        <v>72</v>
      </c>
      <c r="C28" s="113" t="s">
        <v>129</v>
      </c>
      <c r="D28" s="177" t="s">
        <v>130</v>
      </c>
      <c r="E28" s="176" t="s">
        <v>32</v>
      </c>
      <c r="F28" s="175">
        <v>1</v>
      </c>
      <c r="G28" s="174"/>
      <c r="H28" s="153">
        <f t="shared" si="0"/>
        <v>0</v>
      </c>
      <c r="M28" s="73"/>
      <c r="N28" s="74"/>
      <c r="O28" s="73"/>
      <c r="P28" s="73"/>
      <c r="Q28" s="73"/>
    </row>
    <row r="29" spans="1:17" ht="26.25" thickBot="1" x14ac:dyDescent="0.3">
      <c r="A29" s="113" t="s">
        <v>131</v>
      </c>
      <c r="B29" s="113" t="s">
        <v>165</v>
      </c>
      <c r="C29" s="113" t="s">
        <v>133</v>
      </c>
      <c r="D29" s="177" t="s">
        <v>172</v>
      </c>
      <c r="E29" s="176" t="s">
        <v>34</v>
      </c>
      <c r="F29" s="175">
        <v>12900</v>
      </c>
      <c r="G29" s="174"/>
      <c r="H29" s="153">
        <f t="shared" si="0"/>
        <v>0</v>
      </c>
      <c r="M29" s="73"/>
      <c r="N29" s="74"/>
      <c r="O29" s="73"/>
      <c r="P29" s="73"/>
      <c r="Q29" s="73"/>
    </row>
    <row r="30" spans="1:17" ht="26.25" thickBot="1" x14ac:dyDescent="0.3">
      <c r="A30" s="113" t="s">
        <v>134</v>
      </c>
      <c r="B30" s="113" t="s">
        <v>132</v>
      </c>
      <c r="C30" s="113" t="s">
        <v>133</v>
      </c>
      <c r="D30" s="177" t="s">
        <v>135</v>
      </c>
      <c r="E30" s="176" t="s">
        <v>34</v>
      </c>
      <c r="F30" s="175">
        <v>53450</v>
      </c>
      <c r="G30" s="174"/>
      <c r="H30" s="153">
        <f t="shared" si="0"/>
        <v>0</v>
      </c>
      <c r="M30" s="73"/>
      <c r="N30" s="74"/>
      <c r="O30" s="73"/>
      <c r="P30" s="73"/>
      <c r="Q30" s="73"/>
    </row>
    <row r="31" spans="1:17" ht="26.25" thickBot="1" x14ac:dyDescent="0.3">
      <c r="A31" s="113" t="s">
        <v>136</v>
      </c>
      <c r="B31" s="113" t="s">
        <v>137</v>
      </c>
      <c r="C31" s="113" t="s">
        <v>138</v>
      </c>
      <c r="D31" s="177" t="s">
        <v>139</v>
      </c>
      <c r="E31" s="176" t="s">
        <v>33</v>
      </c>
      <c r="F31" s="175">
        <v>40</v>
      </c>
      <c r="G31" s="174"/>
      <c r="H31" s="153">
        <f t="shared" si="0"/>
        <v>0</v>
      </c>
      <c r="M31" s="73"/>
      <c r="N31" s="74"/>
      <c r="O31" s="73"/>
      <c r="P31" s="73"/>
      <c r="Q31" s="73"/>
    </row>
    <row r="32" spans="1:17" ht="26.25" thickBot="1" x14ac:dyDescent="0.3">
      <c r="A32" s="113" t="s">
        <v>140</v>
      </c>
      <c r="B32" s="113" t="s">
        <v>141</v>
      </c>
      <c r="C32" s="113" t="s">
        <v>138</v>
      </c>
      <c r="D32" s="177" t="s">
        <v>142</v>
      </c>
      <c r="E32" s="176" t="s">
        <v>34</v>
      </c>
      <c r="F32" s="175">
        <v>3435</v>
      </c>
      <c r="G32" s="174"/>
      <c r="H32" s="153">
        <f t="shared" si="0"/>
        <v>0</v>
      </c>
      <c r="M32" s="73"/>
      <c r="N32" s="74"/>
      <c r="O32" s="73"/>
      <c r="P32" s="73"/>
      <c r="Q32" s="73"/>
    </row>
    <row r="33" spans="1:17" ht="15.75" thickBot="1" x14ac:dyDescent="0.3">
      <c r="A33" s="113" t="s">
        <v>143</v>
      </c>
      <c r="B33" s="113" t="s">
        <v>146</v>
      </c>
      <c r="C33" s="113" t="s">
        <v>144</v>
      </c>
      <c r="D33" s="177" t="s">
        <v>148</v>
      </c>
      <c r="E33" s="176" t="s">
        <v>33</v>
      </c>
      <c r="F33" s="175">
        <v>4310</v>
      </c>
      <c r="G33" s="174"/>
      <c r="H33" s="153">
        <f t="shared" si="0"/>
        <v>0</v>
      </c>
      <c r="M33" s="73"/>
      <c r="N33" s="74"/>
      <c r="O33" s="73"/>
      <c r="P33" s="73"/>
      <c r="Q33" s="73"/>
    </row>
    <row r="34" spans="1:17" ht="15.75" thickBot="1" x14ac:dyDescent="0.3">
      <c r="A34" s="113" t="s">
        <v>145</v>
      </c>
      <c r="B34" s="113" t="s">
        <v>150</v>
      </c>
      <c r="C34" s="113" t="s">
        <v>147</v>
      </c>
      <c r="D34" s="177" t="s">
        <v>152</v>
      </c>
      <c r="E34" s="176" t="s">
        <v>32</v>
      </c>
      <c r="F34" s="175">
        <v>12</v>
      </c>
      <c r="G34" s="174"/>
      <c r="H34" s="153">
        <f t="shared" si="0"/>
        <v>0</v>
      </c>
      <c r="M34" s="73"/>
      <c r="N34" s="74"/>
      <c r="O34" s="73"/>
      <c r="P34" s="73"/>
      <c r="Q34" s="73"/>
    </row>
    <row r="35" spans="1:17" ht="15.75" thickBot="1" x14ac:dyDescent="0.3">
      <c r="A35" s="113" t="s">
        <v>149</v>
      </c>
      <c r="B35" s="113" t="s">
        <v>73</v>
      </c>
      <c r="C35" s="113" t="s">
        <v>151</v>
      </c>
      <c r="D35" s="177" t="s">
        <v>155</v>
      </c>
      <c r="E35" s="176" t="s">
        <v>32</v>
      </c>
      <c r="F35" s="175">
        <v>6</v>
      </c>
      <c r="G35" s="174"/>
      <c r="H35" s="153">
        <f t="shared" si="0"/>
        <v>0</v>
      </c>
      <c r="M35" s="73"/>
      <c r="N35" s="74"/>
      <c r="O35" s="73"/>
      <c r="P35" s="78"/>
      <c r="Q35" s="73"/>
    </row>
    <row r="36" spans="1:17" ht="15.75" thickBot="1" x14ac:dyDescent="0.3">
      <c r="A36" s="113" t="s">
        <v>153</v>
      </c>
      <c r="B36" s="113" t="s">
        <v>73</v>
      </c>
      <c r="C36" s="113" t="s">
        <v>154</v>
      </c>
      <c r="D36" s="177" t="s">
        <v>158</v>
      </c>
      <c r="E36" s="176" t="s">
        <v>32</v>
      </c>
      <c r="F36" s="175">
        <v>8</v>
      </c>
      <c r="G36" s="174"/>
      <c r="H36" s="153">
        <f t="shared" si="0"/>
        <v>0</v>
      </c>
      <c r="M36" s="73"/>
      <c r="N36" s="74"/>
      <c r="O36" s="73"/>
      <c r="P36" s="73"/>
      <c r="Q36" s="73"/>
    </row>
    <row r="37" spans="1:17" ht="15.75" thickBot="1" x14ac:dyDescent="0.3">
      <c r="A37" s="113" t="s">
        <v>156</v>
      </c>
      <c r="B37" s="113" t="s">
        <v>73</v>
      </c>
      <c r="C37" s="113" t="s">
        <v>157</v>
      </c>
      <c r="D37" s="173" t="s">
        <v>161</v>
      </c>
      <c r="E37" s="165" t="s">
        <v>32</v>
      </c>
      <c r="F37" s="172">
        <v>4</v>
      </c>
      <c r="G37" s="171"/>
      <c r="H37" s="153">
        <f t="shared" si="0"/>
        <v>0</v>
      </c>
      <c r="M37" s="73"/>
      <c r="N37" s="74"/>
      <c r="O37" s="73"/>
      <c r="P37" s="73"/>
      <c r="Q37" s="73"/>
    </row>
    <row r="38" spans="1:17" ht="15.75" thickBot="1" x14ac:dyDescent="0.3">
      <c r="A38" s="113" t="s">
        <v>159</v>
      </c>
      <c r="B38" s="159" t="s">
        <v>71</v>
      </c>
      <c r="C38" s="158" t="s">
        <v>160</v>
      </c>
      <c r="D38" s="157" t="s">
        <v>163</v>
      </c>
      <c r="E38" s="156" t="s">
        <v>34</v>
      </c>
      <c r="F38" s="155">
        <v>825</v>
      </c>
      <c r="G38" s="154"/>
      <c r="H38" s="153">
        <f t="shared" si="0"/>
        <v>0</v>
      </c>
      <c r="M38" s="73"/>
      <c r="N38" s="74"/>
      <c r="O38" s="73"/>
      <c r="P38" s="73"/>
      <c r="Q38" s="73"/>
    </row>
    <row r="39" spans="1:17" ht="15.75" thickBot="1" x14ac:dyDescent="0.3">
      <c r="A39" s="147"/>
      <c r="B39" s="146"/>
      <c r="C39" s="146"/>
      <c r="D39" s="145" t="s">
        <v>95</v>
      </c>
      <c r="E39" s="135"/>
      <c r="F39" s="134"/>
      <c r="G39" s="133"/>
      <c r="H39" s="144">
        <f>SUM(H24:H38)</f>
        <v>0</v>
      </c>
      <c r="M39" s="73"/>
      <c r="N39" s="74"/>
      <c r="O39" s="73"/>
      <c r="P39" s="73"/>
      <c r="Q39" s="73"/>
    </row>
    <row r="40" spans="1:17" ht="15.75" thickBot="1" x14ac:dyDescent="0.3">
      <c r="A40" s="138"/>
      <c r="B40" s="137"/>
      <c r="C40" s="137"/>
      <c r="D40" s="136"/>
      <c r="E40" s="135"/>
      <c r="F40" s="134"/>
      <c r="G40" s="133"/>
      <c r="H40" s="132"/>
      <c r="M40" s="73"/>
      <c r="N40" s="74"/>
      <c r="O40" s="73"/>
      <c r="P40" s="73"/>
      <c r="Q40" s="73"/>
    </row>
    <row r="41" spans="1:17" ht="15.75" thickBot="1" x14ac:dyDescent="0.3">
      <c r="A41" s="131"/>
      <c r="B41" s="129"/>
      <c r="C41" s="129"/>
      <c r="D41" s="130" t="s">
        <v>164</v>
      </c>
      <c r="E41" s="129"/>
      <c r="F41" s="128"/>
      <c r="G41" s="127"/>
      <c r="H41" s="126">
        <f>SUM(H13+H21+H39)</f>
        <v>50000</v>
      </c>
      <c r="M41" s="73"/>
      <c r="N41" s="74"/>
      <c r="O41" s="73"/>
      <c r="P41" s="73"/>
      <c r="Q41" s="73"/>
    </row>
    <row r="42" spans="1:17" ht="15.75" thickBot="1" x14ac:dyDescent="0.3">
      <c r="A42" s="125"/>
      <c r="B42" s="123"/>
      <c r="C42" s="123"/>
      <c r="D42" s="124"/>
      <c r="E42" s="123"/>
      <c r="F42" s="122"/>
      <c r="G42" s="121"/>
      <c r="H42" s="120"/>
      <c r="M42" s="73"/>
      <c r="N42" s="74"/>
      <c r="O42" s="73"/>
      <c r="P42" s="73"/>
      <c r="Q42" s="73"/>
    </row>
    <row r="43" spans="1:17" ht="15" x14ac:dyDescent="0.25">
      <c r="A43" s="119"/>
      <c r="B43" s="119"/>
      <c r="C43" s="119"/>
      <c r="D43" s="118" t="s">
        <v>169</v>
      </c>
      <c r="E43" s="117"/>
      <c r="F43" s="116"/>
      <c r="G43" s="115"/>
      <c r="H43" s="114"/>
      <c r="M43" s="73"/>
      <c r="N43" s="74"/>
      <c r="O43" s="73"/>
      <c r="P43" s="73"/>
      <c r="Q43" s="73"/>
    </row>
    <row r="44" spans="1:17" ht="38.25" x14ac:dyDescent="0.25">
      <c r="A44" s="113" t="s">
        <v>176</v>
      </c>
      <c r="B44" s="113" t="s">
        <v>132</v>
      </c>
      <c r="C44" s="255">
        <v>28</v>
      </c>
      <c r="D44" s="256" t="s">
        <v>173</v>
      </c>
      <c r="E44" s="112" t="s">
        <v>34</v>
      </c>
      <c r="F44" s="111">
        <v>12900</v>
      </c>
      <c r="G44" s="110"/>
      <c r="H44" s="109">
        <f>F44*G44</f>
        <v>0</v>
      </c>
      <c r="M44" s="73"/>
      <c r="N44" s="74"/>
      <c r="O44" s="73"/>
      <c r="P44" s="73"/>
      <c r="Q44" s="73"/>
    </row>
    <row r="45" spans="1:17" ht="15.75" thickBot="1" x14ac:dyDescent="0.3">
      <c r="A45" s="108"/>
      <c r="B45" s="108"/>
      <c r="C45" s="108"/>
      <c r="D45" s="107" t="s">
        <v>168</v>
      </c>
      <c r="E45" s="106"/>
      <c r="F45" s="105"/>
      <c r="G45" s="104"/>
      <c r="H45" s="103">
        <f>SUM(H44)</f>
        <v>0</v>
      </c>
      <c r="M45" s="73"/>
      <c r="N45" s="74"/>
      <c r="O45" s="73"/>
      <c r="P45" s="73"/>
      <c r="Q45" s="73"/>
    </row>
    <row r="46" spans="1:17" ht="15" x14ac:dyDescent="0.25">
      <c r="A46" s="240"/>
      <c r="B46" s="240"/>
      <c r="C46" s="240"/>
      <c r="D46" s="239" t="s">
        <v>170</v>
      </c>
      <c r="E46" s="241"/>
      <c r="F46" s="242"/>
      <c r="G46" s="121"/>
      <c r="H46" s="252"/>
      <c r="M46" s="73"/>
      <c r="N46" s="74"/>
      <c r="O46" s="73"/>
      <c r="P46" s="73"/>
      <c r="Q46" s="73"/>
    </row>
    <row r="47" spans="1:17" ht="51" x14ac:dyDescent="0.25">
      <c r="A47" s="204" t="s">
        <v>175</v>
      </c>
      <c r="B47" s="113" t="s">
        <v>174</v>
      </c>
      <c r="C47" s="255">
        <v>29</v>
      </c>
      <c r="D47" s="257" t="s">
        <v>177</v>
      </c>
      <c r="E47" s="112" t="s">
        <v>82</v>
      </c>
      <c r="F47" s="111">
        <v>1</v>
      </c>
      <c r="G47" s="258"/>
      <c r="H47" s="259">
        <f>F47*G47</f>
        <v>0</v>
      </c>
      <c r="M47" s="73"/>
      <c r="N47" s="74"/>
      <c r="O47" s="73"/>
      <c r="P47" s="73"/>
      <c r="Q47" s="73"/>
    </row>
    <row r="48" spans="1:17" ht="15.75" thickBot="1" x14ac:dyDescent="0.3">
      <c r="A48" s="246"/>
      <c r="B48" s="246"/>
      <c r="C48" s="246"/>
      <c r="D48" s="253" t="s">
        <v>171</v>
      </c>
      <c r="E48" s="248"/>
      <c r="F48" s="249"/>
      <c r="G48" s="254"/>
      <c r="H48" s="251">
        <f>SUM(H47)</f>
        <v>0</v>
      </c>
      <c r="M48" s="73"/>
      <c r="N48" s="74"/>
      <c r="O48" s="73"/>
      <c r="P48" s="73"/>
      <c r="Q48" s="73"/>
    </row>
    <row r="49" spans="1:17" ht="15.75" thickBot="1" x14ac:dyDescent="0.3">
      <c r="A49" s="100"/>
      <c r="B49" s="100"/>
      <c r="C49" s="100"/>
      <c r="D49" s="107"/>
      <c r="E49" s="98"/>
      <c r="F49" s="97"/>
      <c r="G49" s="102"/>
      <c r="H49" s="101"/>
      <c r="M49" s="73"/>
      <c r="N49" s="74"/>
      <c r="O49" s="73"/>
      <c r="P49" s="73"/>
      <c r="Q49" s="73"/>
    </row>
    <row r="50" spans="1:17" ht="15.75" thickBot="1" x14ac:dyDescent="0.3">
      <c r="A50" s="100"/>
      <c r="B50" s="100"/>
      <c r="C50" s="100"/>
      <c r="D50" s="99" t="s">
        <v>184</v>
      </c>
      <c r="E50" s="98"/>
      <c r="F50" s="97"/>
      <c r="G50" s="96"/>
      <c r="H50" s="95">
        <f>H41</f>
        <v>50000</v>
      </c>
      <c r="M50" s="73"/>
      <c r="N50" s="74"/>
      <c r="O50" s="73"/>
      <c r="P50" s="73"/>
      <c r="Q50" s="73"/>
    </row>
    <row r="51" spans="1:17" ht="15" x14ac:dyDescent="0.25">
      <c r="A51" s="244"/>
      <c r="B51" s="244"/>
      <c r="C51" s="244"/>
      <c r="D51" s="243" t="s">
        <v>168</v>
      </c>
      <c r="E51" s="117"/>
      <c r="F51" s="245"/>
      <c r="G51" s="115"/>
      <c r="H51" s="114">
        <f>H45</f>
        <v>0</v>
      </c>
      <c r="M51" s="73"/>
      <c r="N51" s="74"/>
      <c r="O51" s="73"/>
      <c r="P51" s="73"/>
      <c r="Q51" s="73"/>
    </row>
    <row r="52" spans="1:17" ht="15.75" thickBot="1" x14ac:dyDescent="0.3">
      <c r="A52" s="246"/>
      <c r="B52" s="246"/>
      <c r="C52" s="246"/>
      <c r="D52" s="247" t="s">
        <v>171</v>
      </c>
      <c r="E52" s="248"/>
      <c r="F52" s="249"/>
      <c r="G52" s="250"/>
      <c r="H52" s="251">
        <f>H48</f>
        <v>0</v>
      </c>
      <c r="M52" s="73"/>
      <c r="N52" s="74"/>
      <c r="O52" s="73"/>
      <c r="P52" s="73"/>
      <c r="Q52" s="73"/>
    </row>
    <row r="53" spans="1:17" ht="26.25" thickBot="1" x14ac:dyDescent="0.3">
      <c r="A53" s="93"/>
      <c r="B53" s="93"/>
      <c r="C53" s="93"/>
      <c r="D53" s="94" t="s">
        <v>183</v>
      </c>
      <c r="E53" s="93"/>
      <c r="F53" s="92"/>
      <c r="G53" s="91"/>
      <c r="H53" s="90">
        <f>SUM(H50:H52)</f>
        <v>50000</v>
      </c>
      <c r="M53" s="73"/>
      <c r="N53" s="74"/>
      <c r="O53" s="73"/>
      <c r="P53" s="73"/>
      <c r="Q53" s="73"/>
    </row>
    <row r="54" spans="1:17" ht="15.75" thickTop="1" x14ac:dyDescent="0.25">
      <c r="M54" s="73"/>
      <c r="N54" s="74"/>
      <c r="O54" s="73"/>
      <c r="P54" s="73"/>
      <c r="Q54" s="73"/>
    </row>
    <row r="55" spans="1:17" ht="15" x14ac:dyDescent="0.25">
      <c r="M55" s="73"/>
      <c r="N55" s="74"/>
      <c r="O55" s="73"/>
      <c r="P55" s="73"/>
      <c r="Q55" s="73"/>
    </row>
    <row r="56" spans="1:17" ht="15" x14ac:dyDescent="0.25">
      <c r="M56" s="73"/>
      <c r="N56" s="74"/>
      <c r="O56" s="73"/>
      <c r="P56" s="73"/>
      <c r="Q56" s="73"/>
    </row>
    <row r="59" spans="1:17" ht="15" x14ac:dyDescent="0.25">
      <c r="A59" s="72"/>
      <c r="B59" s="72"/>
    </row>
    <row r="61" spans="1:17" ht="15" x14ac:dyDescent="0.2">
      <c r="A61" s="71"/>
      <c r="B61" s="71"/>
    </row>
    <row r="62" spans="1:17" ht="15" x14ac:dyDescent="0.2">
      <c r="A62" s="71"/>
      <c r="B62" s="71"/>
    </row>
    <row r="63" spans="1:17" ht="15" x14ac:dyDescent="0.2">
      <c r="A63" s="71"/>
      <c r="B63" s="71"/>
    </row>
    <row r="64" spans="1:17" ht="15" x14ac:dyDescent="0.2">
      <c r="A64" s="71"/>
      <c r="B64" s="71"/>
    </row>
    <row r="65" spans="1:2" ht="15" x14ac:dyDescent="0.2">
      <c r="A65" s="71"/>
      <c r="B65" s="71"/>
    </row>
    <row r="66" spans="1:2" ht="15" x14ac:dyDescent="0.2">
      <c r="A66" s="71"/>
      <c r="B66" s="71"/>
    </row>
    <row r="67" spans="1:2" ht="15" x14ac:dyDescent="0.2">
      <c r="A67" s="71"/>
      <c r="B67" s="71"/>
    </row>
    <row r="68" spans="1:2" ht="15" x14ac:dyDescent="0.2">
      <c r="A68" s="71"/>
      <c r="B68" s="71"/>
    </row>
    <row r="69" spans="1:2" ht="15" x14ac:dyDescent="0.2">
      <c r="A69" s="71"/>
      <c r="B69" s="71"/>
    </row>
    <row r="70" spans="1:2" ht="15" x14ac:dyDescent="0.2">
      <c r="A70" s="71"/>
      <c r="B70" s="71"/>
    </row>
    <row r="71" spans="1:2" ht="15" x14ac:dyDescent="0.2">
      <c r="A71" s="71"/>
      <c r="B71" s="71"/>
    </row>
    <row r="72" spans="1:2" ht="15" x14ac:dyDescent="0.2">
      <c r="A72" s="71"/>
      <c r="B72" s="71"/>
    </row>
    <row r="73" spans="1:2" ht="15" x14ac:dyDescent="0.2">
      <c r="A73" s="71"/>
      <c r="B73" s="71"/>
    </row>
    <row r="74" spans="1:2" ht="15" x14ac:dyDescent="0.2">
      <c r="A74" s="71"/>
      <c r="B74" s="71"/>
    </row>
    <row r="75" spans="1:2" ht="15" x14ac:dyDescent="0.2">
      <c r="A75" s="71"/>
      <c r="B75" s="71"/>
    </row>
    <row r="76" spans="1:2" ht="15" x14ac:dyDescent="0.2">
      <c r="A76" s="71"/>
      <c r="B76" s="71"/>
    </row>
    <row r="77" spans="1:2" ht="15" x14ac:dyDescent="0.2">
      <c r="A77" s="71"/>
      <c r="B77" s="71"/>
    </row>
    <row r="78" spans="1:2" ht="15" x14ac:dyDescent="0.2">
      <c r="A78" s="71"/>
      <c r="B78" s="71"/>
    </row>
    <row r="79" spans="1:2" ht="15" x14ac:dyDescent="0.2">
      <c r="A79" s="71"/>
      <c r="B79" s="71"/>
    </row>
  </sheetData>
  <mergeCells count="4">
    <mergeCell ref="A1:H1"/>
    <mergeCell ref="A2:H2"/>
    <mergeCell ref="A3:H3"/>
    <mergeCell ref="A4:H4"/>
  </mergeCells>
  <phoneticPr fontId="9" type="noConversion"/>
  <printOptions horizontalCentered="1"/>
  <pageMargins left="0.5" right="0.5" top="0.5" bottom="0.66" header="0.5" footer="0.5"/>
  <pageSetup scale="75" orientation="portrait" r:id="rId1"/>
  <headerFooter scaleWithDoc="0"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3"/>
  <sheetViews>
    <sheetView topLeftCell="A11" zoomScale="85" zoomScaleNormal="85" workbookViewId="0">
      <selection activeCell="M33" sqref="M33"/>
    </sheetView>
  </sheetViews>
  <sheetFormatPr defaultRowHeight="12.75" x14ac:dyDescent="0.2"/>
  <cols>
    <col min="11" max="11" width="24.28515625" customWidth="1"/>
    <col min="12" max="12" width="2.5703125" customWidth="1"/>
    <col min="13" max="13" width="45" style="47" customWidth="1"/>
  </cols>
  <sheetData>
    <row r="1" spans="1:13" ht="15" x14ac:dyDescent="0.2">
      <c r="A1" s="4"/>
      <c r="B1" s="4"/>
      <c r="C1" s="4"/>
      <c r="D1" s="4"/>
      <c r="E1" s="4"/>
      <c r="F1" s="4"/>
      <c r="G1" s="4"/>
      <c r="H1" s="4"/>
      <c r="I1" s="4"/>
      <c r="J1" s="4"/>
      <c r="K1" s="4"/>
      <c r="L1" s="4"/>
      <c r="M1" s="41" t="s">
        <v>47</v>
      </c>
    </row>
    <row r="2" spans="1:13" ht="15.75" x14ac:dyDescent="0.25">
      <c r="A2" s="59" t="s">
        <v>180</v>
      </c>
      <c r="B2" s="6"/>
      <c r="C2" s="7"/>
      <c r="D2" s="8"/>
      <c r="E2" s="6"/>
      <c r="F2" s="6"/>
      <c r="G2" s="6"/>
      <c r="H2" s="9"/>
      <c r="I2" s="9"/>
      <c r="J2" s="6"/>
      <c r="K2" s="23">
        <f>'BID FORM'!H41</f>
        <v>50000</v>
      </c>
    </row>
    <row r="3" spans="1:13" ht="15.75" x14ac:dyDescent="0.25">
      <c r="A3" s="59" t="s">
        <v>179</v>
      </c>
      <c r="B3" s="6"/>
      <c r="C3" s="7"/>
      <c r="D3" s="8"/>
      <c r="E3" s="6"/>
      <c r="F3" s="6"/>
      <c r="G3" s="6"/>
      <c r="H3" s="9"/>
      <c r="I3" s="9"/>
      <c r="J3" s="6"/>
      <c r="K3" s="23">
        <f>'BID FORM'!H45</f>
        <v>0</v>
      </c>
    </row>
    <row r="4" spans="1:13" ht="15.75" x14ac:dyDescent="0.25">
      <c r="A4" s="59" t="s">
        <v>181</v>
      </c>
      <c r="B4" s="6"/>
      <c r="C4" s="7"/>
      <c r="D4" s="8"/>
      <c r="E4" s="6"/>
      <c r="F4" s="6"/>
      <c r="G4" s="6"/>
      <c r="H4" s="9"/>
      <c r="I4" s="9"/>
      <c r="J4" s="6"/>
      <c r="K4" s="23">
        <f>'BID FORM'!H48</f>
        <v>0</v>
      </c>
      <c r="M4" s="47" t="s">
        <v>59</v>
      </c>
    </row>
    <row r="5" spans="1:13" ht="15.75" x14ac:dyDescent="0.25">
      <c r="A5" s="59"/>
      <c r="B5" s="6"/>
      <c r="C5" s="7"/>
      <c r="D5" s="8"/>
      <c r="E5" s="6"/>
      <c r="F5" s="6"/>
      <c r="G5" s="6"/>
      <c r="H5" s="9"/>
      <c r="I5" s="9"/>
      <c r="J5" s="6"/>
      <c r="K5" s="24"/>
      <c r="L5" s="8"/>
    </row>
    <row r="6" spans="1:13" ht="39" x14ac:dyDescent="0.25">
      <c r="A6" s="59" t="s">
        <v>182</v>
      </c>
      <c r="B6" s="6"/>
      <c r="C6" s="7"/>
      <c r="D6" s="8"/>
      <c r="E6" s="6"/>
      <c r="F6" s="6"/>
      <c r="G6" s="6"/>
      <c r="H6" s="9"/>
      <c r="I6" s="9"/>
      <c r="J6" s="6"/>
      <c r="K6" s="23">
        <f>'BID FORM'!H53</f>
        <v>50000</v>
      </c>
      <c r="L6" s="8"/>
      <c r="M6" s="68" t="s">
        <v>60</v>
      </c>
    </row>
    <row r="7" spans="1:13" ht="16.5" thickBot="1" x14ac:dyDescent="0.3">
      <c r="A7" s="12"/>
      <c r="B7" s="13"/>
      <c r="C7" s="14"/>
      <c r="D7" s="15"/>
      <c r="E7" s="13"/>
      <c r="F7" s="13"/>
      <c r="G7" s="13"/>
      <c r="H7" s="16"/>
      <c r="I7" s="16"/>
      <c r="J7" s="13"/>
      <c r="K7" s="17"/>
      <c r="L7" s="15"/>
    </row>
    <row r="8" spans="1:13" ht="15.75" x14ac:dyDescent="0.25">
      <c r="A8" s="5"/>
      <c r="B8" s="6"/>
      <c r="C8" s="7"/>
      <c r="D8" s="8"/>
      <c r="E8" s="6"/>
      <c r="F8" s="6"/>
      <c r="G8" s="6"/>
      <c r="H8" s="9"/>
      <c r="I8" s="9"/>
      <c r="J8" s="6"/>
      <c r="K8" s="6"/>
      <c r="L8" s="8"/>
    </row>
    <row r="9" spans="1:13" s="60" customFormat="1" ht="14.25" x14ac:dyDescent="0.2">
      <c r="A9" s="60" t="s">
        <v>14</v>
      </c>
      <c r="E9" s="61"/>
      <c r="F9" s="61"/>
      <c r="M9" s="62"/>
    </row>
    <row r="10" spans="1:13" s="60" customFormat="1" ht="14.25" x14ac:dyDescent="0.2">
      <c r="E10" s="61"/>
      <c r="F10" s="61"/>
      <c r="M10" s="62"/>
    </row>
    <row r="11" spans="1:13" s="60" customFormat="1" ht="14.25" x14ac:dyDescent="0.2">
      <c r="A11" s="60" t="s">
        <v>49</v>
      </c>
      <c r="E11" s="61"/>
      <c r="F11" s="61"/>
      <c r="I11" s="60" t="s">
        <v>15</v>
      </c>
      <c r="J11" s="60" t="s">
        <v>16</v>
      </c>
      <c r="L11" s="63"/>
      <c r="M11" s="62"/>
    </row>
    <row r="12" spans="1:13" s="60" customFormat="1" ht="14.25" x14ac:dyDescent="0.2">
      <c r="A12" s="64"/>
      <c r="B12" s="60" t="s">
        <v>35</v>
      </c>
      <c r="C12" s="65"/>
      <c r="D12" s="64"/>
      <c r="E12" s="61"/>
      <c r="F12" s="61"/>
      <c r="H12" s="61"/>
      <c r="J12" s="64"/>
      <c r="K12" s="60" t="s">
        <v>13</v>
      </c>
      <c r="M12" s="62"/>
    </row>
    <row r="13" spans="1:13" ht="15.75" x14ac:dyDescent="0.25">
      <c r="A13" s="8"/>
      <c r="B13" s="6"/>
      <c r="C13" s="7"/>
      <c r="D13" s="8"/>
      <c r="E13" s="9"/>
      <c r="F13" s="9"/>
      <c r="G13" s="4"/>
      <c r="H13" s="10"/>
      <c r="I13" s="6"/>
      <c r="J13" s="6"/>
      <c r="K13" s="6"/>
      <c r="L13" s="4"/>
    </row>
    <row r="14" spans="1:13" s="4" customFormat="1" ht="75.75" customHeight="1" x14ac:dyDescent="0.2">
      <c r="A14" s="264" t="s">
        <v>66</v>
      </c>
      <c r="B14" s="264"/>
      <c r="C14" s="264"/>
      <c r="D14" s="264"/>
      <c r="E14" s="264"/>
      <c r="F14" s="264"/>
      <c r="G14" s="264"/>
      <c r="H14" s="264"/>
      <c r="I14" s="264"/>
      <c r="J14" s="264"/>
      <c r="K14" s="264"/>
      <c r="M14" s="55"/>
    </row>
    <row r="15" spans="1:13" ht="15.75" x14ac:dyDescent="0.25">
      <c r="A15" s="6"/>
      <c r="B15" s="6"/>
      <c r="C15" s="6"/>
      <c r="D15" s="6"/>
      <c r="E15" s="9"/>
      <c r="F15" s="9"/>
      <c r="G15" s="6"/>
      <c r="H15" s="6"/>
      <c r="I15" s="6"/>
      <c r="J15" s="6"/>
      <c r="K15" s="4"/>
      <c r="L15" s="4"/>
    </row>
    <row r="16" spans="1:13" ht="15.75" x14ac:dyDescent="0.25">
      <c r="A16" s="6"/>
      <c r="B16" s="6"/>
      <c r="C16" s="6"/>
      <c r="D16" s="6"/>
      <c r="E16" s="9"/>
      <c r="F16" s="9"/>
      <c r="G16" s="6"/>
      <c r="H16" s="6"/>
      <c r="I16" s="6"/>
      <c r="J16" s="6"/>
      <c r="K16" s="4"/>
      <c r="L16" s="4"/>
    </row>
    <row r="17" spans="1:13" ht="15.75" x14ac:dyDescent="0.25">
      <c r="A17" s="6"/>
      <c r="B17" s="6"/>
      <c r="C17" s="6"/>
      <c r="D17" s="6"/>
      <c r="E17" s="9"/>
      <c r="F17" s="9"/>
      <c r="G17" s="6"/>
      <c r="H17" s="6"/>
      <c r="I17" s="6"/>
      <c r="J17" s="6"/>
      <c r="K17" s="4"/>
      <c r="L17" s="4"/>
    </row>
    <row r="18" spans="1:13" s="60" customFormat="1" ht="14.25" x14ac:dyDescent="0.2">
      <c r="A18" s="60" t="s">
        <v>51</v>
      </c>
      <c r="E18" s="61"/>
      <c r="F18" s="61"/>
      <c r="M18" s="62"/>
    </row>
    <row r="19" spans="1:13" ht="15.75" x14ac:dyDescent="0.25">
      <c r="A19" s="6"/>
      <c r="B19" s="6"/>
      <c r="C19" s="6"/>
      <c r="D19" s="6"/>
      <c r="E19" s="9"/>
      <c r="F19" s="9"/>
      <c r="G19" s="6"/>
      <c r="H19" s="6"/>
      <c r="I19" s="6"/>
      <c r="J19" s="6"/>
      <c r="K19" s="4"/>
      <c r="L19" s="4"/>
    </row>
    <row r="20" spans="1:13" ht="15.75" x14ac:dyDescent="0.25">
      <c r="A20" s="6"/>
      <c r="B20" s="6"/>
      <c r="C20" s="6"/>
      <c r="D20" s="6"/>
      <c r="E20" s="9"/>
      <c r="F20" s="9"/>
      <c r="G20" s="6"/>
      <c r="H20" s="6"/>
      <c r="I20" s="6"/>
      <c r="J20" s="6"/>
      <c r="K20" s="4"/>
      <c r="L20" s="4"/>
    </row>
    <row r="21" spans="1:13" ht="15.75" x14ac:dyDescent="0.25">
      <c r="A21" s="265" t="s">
        <v>52</v>
      </c>
      <c r="B21" s="265"/>
      <c r="C21" s="265"/>
      <c r="D21" s="265"/>
      <c r="E21" s="265"/>
      <c r="F21" s="265"/>
      <c r="G21" s="265"/>
      <c r="H21" s="265"/>
      <c r="I21" s="66"/>
      <c r="J21" s="66"/>
      <c r="K21" s="66"/>
      <c r="L21" s="4"/>
    </row>
    <row r="22" spans="1:13" ht="15.75" x14ac:dyDescent="0.25">
      <c r="A22" s="9"/>
      <c r="B22" s="6"/>
      <c r="C22" s="6"/>
      <c r="D22" s="6"/>
      <c r="E22" s="9"/>
      <c r="F22" s="4"/>
      <c r="G22" s="6"/>
      <c r="H22" s="4"/>
      <c r="I22" s="9"/>
      <c r="J22" s="6"/>
      <c r="K22" s="4"/>
      <c r="L22" s="4"/>
    </row>
    <row r="23" spans="1:13" ht="15" x14ac:dyDescent="0.2">
      <c r="A23" s="4"/>
      <c r="B23" s="4"/>
      <c r="C23" s="4"/>
      <c r="D23" s="4"/>
      <c r="E23" s="4"/>
      <c r="F23" s="4"/>
      <c r="G23" s="4"/>
      <c r="H23" s="4"/>
      <c r="I23" s="4"/>
      <c r="J23" s="4"/>
      <c r="K23" s="4"/>
      <c r="L23" s="4"/>
    </row>
    <row r="24" spans="1:13" ht="15.75" x14ac:dyDescent="0.25">
      <c r="A24" s="9" t="s">
        <v>17</v>
      </c>
      <c r="B24" s="6"/>
      <c r="C24" s="6"/>
      <c r="D24" s="6"/>
      <c r="E24" s="9"/>
      <c r="F24" s="4"/>
      <c r="G24" s="6"/>
      <c r="H24" s="4"/>
      <c r="I24" s="9"/>
      <c r="J24" s="6"/>
      <c r="K24" s="4"/>
      <c r="L24" s="4"/>
    </row>
    <row r="25" spans="1:13" ht="15.75" x14ac:dyDescent="0.25">
      <c r="A25" s="265" t="s">
        <v>53</v>
      </c>
      <c r="B25" s="265"/>
      <c r="C25" s="265"/>
      <c r="D25" s="265"/>
      <c r="E25" s="265"/>
      <c r="F25" s="265"/>
      <c r="G25" s="265"/>
      <c r="H25" s="265"/>
      <c r="I25" s="9"/>
      <c r="J25" s="6"/>
      <c r="K25" s="4"/>
      <c r="L25" s="4"/>
    </row>
    <row r="26" spans="1:13" ht="15.75" x14ac:dyDescent="0.25">
      <c r="A26" s="9"/>
      <c r="B26" s="6"/>
      <c r="C26" s="6"/>
      <c r="D26" s="6"/>
      <c r="E26" s="9"/>
      <c r="F26" s="4"/>
      <c r="G26" s="6"/>
      <c r="H26" s="4"/>
      <c r="I26" s="9"/>
      <c r="J26" s="6"/>
      <c r="K26" s="4"/>
      <c r="L26" s="4"/>
    </row>
    <row r="27" spans="1:13" ht="15.75" x14ac:dyDescent="0.25">
      <c r="A27" s="9"/>
      <c r="B27" s="6"/>
      <c r="C27" s="6"/>
      <c r="D27" s="6"/>
      <c r="E27" s="9"/>
      <c r="F27" s="4"/>
      <c r="G27" s="6"/>
      <c r="H27" s="4"/>
      <c r="I27" s="9"/>
      <c r="J27" s="6"/>
      <c r="K27" s="4"/>
      <c r="L27" s="4"/>
    </row>
    <row r="28" spans="1:13" ht="15.75" x14ac:dyDescent="0.25">
      <c r="A28" s="9"/>
      <c r="B28" s="6"/>
      <c r="C28" s="6"/>
      <c r="D28" s="6"/>
      <c r="E28" s="9"/>
      <c r="F28" s="4"/>
      <c r="G28" s="6"/>
      <c r="H28" s="4"/>
      <c r="I28" s="9"/>
      <c r="J28" s="6"/>
      <c r="K28" s="4"/>
      <c r="L28" s="4"/>
    </row>
    <row r="29" spans="1:13" ht="15.75" x14ac:dyDescent="0.25">
      <c r="A29" s="9"/>
      <c r="B29" s="6"/>
      <c r="C29" s="6"/>
      <c r="D29" s="60" t="s">
        <v>27</v>
      </c>
      <c r="E29" s="9"/>
      <c r="F29" s="4"/>
      <c r="G29" s="6"/>
      <c r="H29" s="4"/>
      <c r="I29" s="9"/>
      <c r="J29" s="6"/>
      <c r="K29" s="4"/>
      <c r="L29" s="4"/>
    </row>
    <row r="30" spans="1:13" ht="15.75" x14ac:dyDescent="0.25">
      <c r="A30" s="9"/>
      <c r="B30" s="6"/>
      <c r="C30" s="6"/>
      <c r="D30" s="6"/>
      <c r="E30" s="9"/>
      <c r="F30" s="4"/>
      <c r="G30" s="6"/>
      <c r="H30" s="4"/>
      <c r="I30" s="9"/>
      <c r="J30" s="6"/>
      <c r="K30" s="4"/>
      <c r="L30" s="4"/>
    </row>
    <row r="31" spans="1:13" ht="15.75" x14ac:dyDescent="0.25">
      <c r="A31" s="4" t="s">
        <v>18</v>
      </c>
      <c r="B31" s="6"/>
      <c r="C31" s="6"/>
      <c r="D31" s="6"/>
      <c r="E31" s="9"/>
      <c r="F31" s="4"/>
      <c r="G31" s="4" t="s">
        <v>19</v>
      </c>
      <c r="I31" s="9"/>
      <c r="J31" s="6"/>
      <c r="K31" s="4"/>
      <c r="L31" s="4"/>
    </row>
    <row r="32" spans="1:13" ht="15.75" x14ac:dyDescent="0.25">
      <c r="A32" s="6" t="s">
        <v>20</v>
      </c>
      <c r="B32" s="6"/>
      <c r="C32" s="6"/>
      <c r="D32" s="6"/>
      <c r="E32" s="9"/>
      <c r="F32" s="4"/>
      <c r="G32" s="9" t="s">
        <v>42</v>
      </c>
      <c r="I32" s="9"/>
      <c r="J32" s="6"/>
      <c r="K32" s="4"/>
      <c r="L32" s="4"/>
    </row>
    <row r="33" spans="1:13" ht="15.75" x14ac:dyDescent="0.25">
      <c r="A33" s="67" t="s">
        <v>21</v>
      </c>
      <c r="B33" s="6"/>
      <c r="C33" s="6"/>
      <c r="D33" s="6"/>
      <c r="E33" s="9"/>
      <c r="F33" s="4"/>
      <c r="G33" s="11" t="s">
        <v>30</v>
      </c>
      <c r="I33" s="11"/>
      <c r="J33" s="11"/>
      <c r="K33" s="4"/>
      <c r="L33" s="4"/>
    </row>
    <row r="34" spans="1:13" ht="15.75" x14ac:dyDescent="0.25">
      <c r="A34" s="18" t="s">
        <v>29</v>
      </c>
      <c r="B34" s="19"/>
      <c r="C34" s="6"/>
      <c r="D34" s="6"/>
      <c r="E34" s="9"/>
      <c r="F34" s="4"/>
      <c r="G34" s="18" t="s">
        <v>29</v>
      </c>
      <c r="I34" s="18"/>
      <c r="J34" s="4"/>
      <c r="K34" s="4"/>
      <c r="L34" s="4"/>
    </row>
    <row r="35" spans="1:13" ht="15.75" x14ac:dyDescent="0.25">
      <c r="A35" s="9"/>
      <c r="B35" s="6"/>
      <c r="C35" s="6"/>
      <c r="D35" s="6"/>
      <c r="E35" s="9"/>
      <c r="F35" s="4"/>
      <c r="G35" s="6"/>
      <c r="H35" s="4"/>
      <c r="I35" s="6" t="s">
        <v>23</v>
      </c>
      <c r="J35" s="11" t="s">
        <v>24</v>
      </c>
      <c r="K35" s="4"/>
    </row>
    <row r="36" spans="1:13" ht="15.75" x14ac:dyDescent="0.25">
      <c r="A36" s="6"/>
      <c r="B36" s="6"/>
      <c r="C36" s="6"/>
      <c r="D36" s="6"/>
      <c r="E36" s="9"/>
      <c r="F36" s="4"/>
      <c r="G36" s="6"/>
      <c r="H36" s="4"/>
      <c r="I36" s="9"/>
      <c r="J36" s="6"/>
      <c r="K36" s="4"/>
      <c r="L36" s="4"/>
    </row>
    <row r="37" spans="1:13" s="60" customFormat="1" ht="14.25" x14ac:dyDescent="0.2">
      <c r="E37" s="61"/>
      <c r="G37" s="60" t="s">
        <v>43</v>
      </c>
      <c r="M37" s="62"/>
    </row>
    <row r="38" spans="1:13" s="60" customFormat="1" ht="14.25" x14ac:dyDescent="0.2">
      <c r="E38" s="61"/>
      <c r="G38" s="61" t="s">
        <v>42</v>
      </c>
      <c r="M38" s="62"/>
    </row>
    <row r="39" spans="1:13" s="60" customFormat="1" ht="14.25" x14ac:dyDescent="0.2">
      <c r="A39" s="60" t="s">
        <v>22</v>
      </c>
      <c r="E39" s="61"/>
      <c r="G39" s="61" t="s">
        <v>42</v>
      </c>
      <c r="M39" s="62"/>
    </row>
    <row r="40" spans="1:13" s="60" customFormat="1" ht="14.25" x14ac:dyDescent="0.2">
      <c r="E40" s="61"/>
      <c r="G40" s="61" t="s">
        <v>42</v>
      </c>
      <c r="M40" s="62"/>
    </row>
    <row r="41" spans="1:13" s="60" customFormat="1" ht="14.25" x14ac:dyDescent="0.2">
      <c r="G41" s="61" t="s">
        <v>42</v>
      </c>
      <c r="M41" s="62"/>
    </row>
    <row r="42" spans="1:13" s="60" customFormat="1" ht="14.25" x14ac:dyDescent="0.2">
      <c r="M42" s="62"/>
    </row>
    <row r="43" spans="1:13" s="60" customFormat="1" ht="14.25" x14ac:dyDescent="0.2">
      <c r="A43" s="60" t="s">
        <v>25</v>
      </c>
      <c r="E43" s="61"/>
      <c r="G43" s="61" t="s">
        <v>44</v>
      </c>
      <c r="M43" s="62"/>
    </row>
    <row r="44" spans="1:13" s="60" customFormat="1" ht="14.25" x14ac:dyDescent="0.2">
      <c r="E44" s="61"/>
      <c r="F44" s="61"/>
      <c r="M44" s="62"/>
    </row>
    <row r="45" spans="1:13" s="60" customFormat="1" ht="14.25" x14ac:dyDescent="0.2">
      <c r="A45" s="60" t="s">
        <v>28</v>
      </c>
      <c r="E45" s="61"/>
      <c r="F45" s="61"/>
      <c r="M45" s="62"/>
    </row>
    <row r="46" spans="1:13" ht="15.75" x14ac:dyDescent="0.25">
      <c r="A46" s="6"/>
      <c r="B46" s="6"/>
      <c r="C46" s="6"/>
      <c r="D46" s="6"/>
      <c r="E46" s="9"/>
      <c r="F46" s="9"/>
      <c r="G46" s="6"/>
      <c r="H46" s="6"/>
      <c r="I46" s="6"/>
      <c r="J46" s="6"/>
      <c r="K46" s="4"/>
      <c r="L46" s="4"/>
    </row>
    <row r="47" spans="1:13" ht="15.75" x14ac:dyDescent="0.25">
      <c r="A47" s="6" t="s">
        <v>45</v>
      </c>
      <c r="B47" s="6"/>
      <c r="C47" s="6"/>
      <c r="D47" s="6"/>
      <c r="E47" s="9"/>
      <c r="F47" s="9"/>
      <c r="G47" s="6"/>
      <c r="H47" s="6"/>
      <c r="I47" s="6"/>
      <c r="J47" s="6"/>
      <c r="K47" s="4"/>
      <c r="L47" s="4"/>
    </row>
    <row r="48" spans="1:13" ht="15.75" x14ac:dyDescent="0.25">
      <c r="A48" s="6" t="s">
        <v>45</v>
      </c>
      <c r="B48" s="6"/>
      <c r="C48" s="6"/>
      <c r="D48" s="6"/>
      <c r="E48" s="9"/>
      <c r="F48" s="9"/>
      <c r="G48" s="6"/>
      <c r="H48" s="6"/>
      <c r="I48" s="6"/>
      <c r="J48" s="6"/>
      <c r="K48" s="4"/>
      <c r="L48" s="4"/>
    </row>
    <row r="49" spans="1:12" ht="15.75" x14ac:dyDescent="0.25">
      <c r="A49" s="6" t="s">
        <v>45</v>
      </c>
      <c r="B49" s="6"/>
      <c r="C49" s="6"/>
      <c r="D49" s="6"/>
      <c r="E49" s="9"/>
      <c r="F49" s="9"/>
      <c r="G49" s="6"/>
      <c r="H49" s="6"/>
      <c r="I49" s="6"/>
      <c r="J49" s="6"/>
      <c r="K49" s="4"/>
      <c r="L49" s="4"/>
    </row>
    <row r="50" spans="1:12" ht="15.75" x14ac:dyDescent="0.25">
      <c r="A50" s="6"/>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row>
    <row r="53" spans="1:12" ht="15.75" x14ac:dyDescent="0.25">
      <c r="A53" s="6"/>
      <c r="B53" s="6"/>
      <c r="C53" s="6"/>
      <c r="D53" s="6"/>
      <c r="E53" s="9"/>
      <c r="F53" s="9"/>
      <c r="G53" s="6"/>
      <c r="H53" s="6"/>
      <c r="I53" s="6"/>
      <c r="J53" s="6"/>
    </row>
  </sheetData>
  <mergeCells count="3">
    <mergeCell ref="A14:K14"/>
    <mergeCell ref="A21:H21"/>
    <mergeCell ref="A25:H25"/>
  </mergeCells>
  <phoneticPr fontId="0" type="noConversion"/>
  <pageMargins left="0.75" right="0.75" top="1" bottom="1" header="0.5" footer="0.5"/>
  <pageSetup scale="75" orientation="portrait" r:id="rId1"/>
  <headerFooter alignWithMargins="0">
    <oddFooter xml:space="preserve">&amp;CP-&amp;P+3.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C1F23-E41E-47B2-A390-A91A5EA016ED}">
  <dimension ref="A1:Q79"/>
  <sheetViews>
    <sheetView view="pageBreakPreview" topLeftCell="A8" zoomScale="70" zoomScaleSheetLayoutView="70" workbookViewId="0">
      <selection activeCell="I36" sqref="I36"/>
    </sheetView>
  </sheetViews>
  <sheetFormatPr defaultColWidth="8.85546875" defaultRowHeight="12.75" x14ac:dyDescent="0.2"/>
  <cols>
    <col min="1" max="1" width="16" style="69" bestFit="1" customWidth="1"/>
    <col min="2" max="2" width="15.5703125" style="69" bestFit="1" customWidth="1"/>
    <col min="3" max="3" width="8.5703125" style="69" bestFit="1" customWidth="1"/>
    <col min="4" max="4" width="39.28515625" style="69" bestFit="1" customWidth="1"/>
    <col min="5" max="5" width="8.5703125" style="69" bestFit="1" customWidth="1"/>
    <col min="6" max="6" width="8" style="70" customWidth="1"/>
    <col min="7" max="7" width="11.85546875" style="69" bestFit="1" customWidth="1"/>
    <col min="8" max="8" width="13.5703125" style="69" customWidth="1"/>
    <col min="9" max="11" width="8.85546875" style="69"/>
    <col min="12" max="12" width="10.140625" style="69" bestFit="1" customWidth="1"/>
    <col min="13" max="13" width="13.42578125" style="69" customWidth="1"/>
    <col min="14" max="14" width="50.7109375" style="69" bestFit="1" customWidth="1"/>
    <col min="15" max="15" width="8.85546875" style="69"/>
    <col min="16" max="16" width="10.5703125" style="69" bestFit="1" customWidth="1"/>
    <col min="17" max="17" width="8.85546875" style="69"/>
    <col min="18" max="18" width="12.7109375" style="69" customWidth="1"/>
    <col min="19" max="16384" width="8.85546875" style="69"/>
  </cols>
  <sheetData>
    <row r="1" spans="1:9" s="11" customFormat="1" x14ac:dyDescent="0.2">
      <c r="A1" s="262" t="s">
        <v>50</v>
      </c>
      <c r="B1" s="262"/>
      <c r="C1" s="262"/>
      <c r="D1" s="262"/>
      <c r="E1" s="262"/>
      <c r="F1" s="262"/>
      <c r="G1" s="262"/>
      <c r="H1" s="262"/>
      <c r="I1" s="1"/>
    </row>
    <row r="2" spans="1:9" s="11" customFormat="1" x14ac:dyDescent="0.2">
      <c r="A2" s="262" t="s">
        <v>61</v>
      </c>
      <c r="B2" s="262"/>
      <c r="C2" s="262"/>
      <c r="D2" s="262"/>
      <c r="E2" s="262"/>
      <c r="F2" s="262"/>
      <c r="G2" s="262"/>
      <c r="H2" s="262"/>
      <c r="I2" s="1"/>
    </row>
    <row r="3" spans="1:9" s="11" customFormat="1" x14ac:dyDescent="0.2">
      <c r="A3" s="262" t="s">
        <v>63</v>
      </c>
      <c r="B3" s="262"/>
      <c r="C3" s="262"/>
      <c r="D3" s="262"/>
      <c r="E3" s="262"/>
      <c r="F3" s="262"/>
      <c r="G3" s="262"/>
      <c r="H3" s="262"/>
      <c r="I3" s="1"/>
    </row>
    <row r="4" spans="1:9" x14ac:dyDescent="0.2">
      <c r="A4" s="263"/>
      <c r="B4" s="263"/>
      <c r="C4" s="263"/>
      <c r="D4" s="263"/>
      <c r="E4" s="263"/>
      <c r="F4" s="263"/>
      <c r="G4" s="263"/>
      <c r="H4" s="263"/>
    </row>
    <row r="5" spans="1:9" ht="13.5" thickBot="1" x14ac:dyDescent="0.25">
      <c r="A5" s="205"/>
      <c r="B5" s="205"/>
      <c r="C5" s="205"/>
      <c r="D5" s="205"/>
      <c r="E5" s="205"/>
      <c r="F5" s="233"/>
      <c r="G5" s="234"/>
      <c r="H5" s="205"/>
    </row>
    <row r="6" spans="1:9" ht="13.5" thickBot="1" x14ac:dyDescent="0.25">
      <c r="A6" s="191" t="s">
        <v>74</v>
      </c>
      <c r="B6" s="89"/>
      <c r="C6" s="205"/>
      <c r="D6" s="205"/>
      <c r="E6" s="205"/>
      <c r="F6" s="233"/>
      <c r="G6" s="232" t="s">
        <v>75</v>
      </c>
      <c r="H6" s="205"/>
    </row>
    <row r="7" spans="1:9" ht="26.25" thickBot="1" x14ac:dyDescent="0.25">
      <c r="A7" s="231" t="s">
        <v>0</v>
      </c>
      <c r="B7" s="230" t="s">
        <v>76</v>
      </c>
      <c r="C7" s="230" t="s">
        <v>77</v>
      </c>
      <c r="D7" s="99" t="s">
        <v>1</v>
      </c>
      <c r="E7" s="191" t="s">
        <v>2</v>
      </c>
      <c r="F7" s="229" t="s">
        <v>3</v>
      </c>
      <c r="G7" s="228" t="s">
        <v>78</v>
      </c>
      <c r="H7" s="99" t="s">
        <v>4</v>
      </c>
    </row>
    <row r="8" spans="1:9" ht="51.75" thickBot="1" x14ac:dyDescent="0.25">
      <c r="A8" s="113" t="s">
        <v>79</v>
      </c>
      <c r="B8" s="113" t="s">
        <v>73</v>
      </c>
      <c r="C8" s="113" t="s">
        <v>80</v>
      </c>
      <c r="D8" s="177" t="s">
        <v>81</v>
      </c>
      <c r="E8" s="176" t="s">
        <v>82</v>
      </c>
      <c r="F8" s="175">
        <v>1</v>
      </c>
      <c r="G8" s="174"/>
      <c r="H8" s="225">
        <f t="shared" ref="H8:H38" si="0">F8*G8</f>
        <v>0</v>
      </c>
    </row>
    <row r="9" spans="1:9" ht="13.5" thickBot="1" x14ac:dyDescent="0.25">
      <c r="A9" s="113" t="s">
        <v>83</v>
      </c>
      <c r="B9" s="113" t="s">
        <v>84</v>
      </c>
      <c r="C9" s="113" t="s">
        <v>85</v>
      </c>
      <c r="D9" s="185" t="s">
        <v>86</v>
      </c>
      <c r="E9" s="176" t="s">
        <v>32</v>
      </c>
      <c r="F9" s="184">
        <v>1</v>
      </c>
      <c r="G9" s="227"/>
      <c r="H9" s="225">
        <f t="shared" si="0"/>
        <v>0</v>
      </c>
    </row>
    <row r="10" spans="1:9" ht="13.5" thickBot="1" x14ac:dyDescent="0.25">
      <c r="A10" s="113" t="s">
        <v>87</v>
      </c>
      <c r="B10" s="204" t="s">
        <v>88</v>
      </c>
      <c r="C10" s="226" t="s">
        <v>89</v>
      </c>
      <c r="D10" s="173" t="s">
        <v>90</v>
      </c>
      <c r="E10" s="165" t="s">
        <v>33</v>
      </c>
      <c r="F10" s="172">
        <v>350</v>
      </c>
      <c r="G10" s="171"/>
      <c r="H10" s="225">
        <f t="shared" si="0"/>
        <v>0</v>
      </c>
    </row>
    <row r="11" spans="1:9" ht="13.5" thickBot="1" x14ac:dyDescent="0.25">
      <c r="A11" s="113" t="s">
        <v>91</v>
      </c>
      <c r="B11" s="204" t="s">
        <v>92</v>
      </c>
      <c r="C11" s="204" t="s">
        <v>93</v>
      </c>
      <c r="D11" s="177" t="s">
        <v>94</v>
      </c>
      <c r="E11" s="176" t="s">
        <v>32</v>
      </c>
      <c r="F11" s="175">
        <v>1</v>
      </c>
      <c r="G11" s="110"/>
      <c r="H11" s="225">
        <f t="shared" si="0"/>
        <v>0</v>
      </c>
    </row>
    <row r="12" spans="1:9" ht="13.5" thickBot="1" x14ac:dyDescent="0.25">
      <c r="A12" s="113" t="s">
        <v>97</v>
      </c>
      <c r="B12" s="226" t="s">
        <v>73</v>
      </c>
      <c r="C12" s="159" t="s">
        <v>99</v>
      </c>
      <c r="D12" s="235" t="s">
        <v>162</v>
      </c>
      <c r="E12" s="236" t="s">
        <v>31</v>
      </c>
      <c r="F12" s="237">
        <v>50000</v>
      </c>
      <c r="G12" s="238"/>
      <c r="H12" s="225">
        <f t="shared" si="0"/>
        <v>0</v>
      </c>
    </row>
    <row r="13" spans="1:9" ht="13.5" thickBot="1" x14ac:dyDescent="0.25">
      <c r="A13" s="222"/>
      <c r="B13" s="221"/>
      <c r="C13" s="137"/>
      <c r="D13" s="201" t="s">
        <v>95</v>
      </c>
      <c r="E13" s="200"/>
      <c r="F13" s="220"/>
      <c r="G13" s="198"/>
      <c r="H13" s="219">
        <f>SUM(H8:H12)</f>
        <v>0</v>
      </c>
    </row>
    <row r="14" spans="1:9" ht="13.9" customHeight="1" thickBot="1" x14ac:dyDescent="0.25">
      <c r="A14" s="137"/>
      <c r="B14" s="197"/>
      <c r="C14" s="197"/>
      <c r="D14" s="218"/>
      <c r="E14" s="195"/>
      <c r="F14" s="217"/>
      <c r="G14" s="193"/>
      <c r="H14" s="192"/>
    </row>
    <row r="15" spans="1:9" ht="13.5" thickBot="1" x14ac:dyDescent="0.25">
      <c r="A15" s="216" t="s">
        <v>96</v>
      </c>
      <c r="B15" s="215"/>
      <c r="C15" s="84"/>
      <c r="D15" s="81"/>
      <c r="E15" s="80"/>
      <c r="F15" s="85"/>
      <c r="G15" s="79"/>
      <c r="H15" s="75"/>
    </row>
    <row r="16" spans="1:9" ht="13.5" thickBot="1" x14ac:dyDescent="0.25">
      <c r="A16" s="214" t="s">
        <v>101</v>
      </c>
      <c r="B16" s="214" t="s">
        <v>98</v>
      </c>
      <c r="C16" s="214" t="s">
        <v>166</v>
      </c>
      <c r="D16" s="213" t="s">
        <v>100</v>
      </c>
      <c r="E16" s="212" t="s">
        <v>69</v>
      </c>
      <c r="F16" s="211">
        <v>85</v>
      </c>
      <c r="G16" s="210"/>
      <c r="H16" s="225">
        <f>F16*G16</f>
        <v>0</v>
      </c>
    </row>
    <row r="17" spans="1:17" ht="51.75" thickBot="1" x14ac:dyDescent="0.25">
      <c r="A17" s="214" t="s">
        <v>104</v>
      </c>
      <c r="B17" s="204" t="s">
        <v>102</v>
      </c>
      <c r="C17" s="113" t="s">
        <v>167</v>
      </c>
      <c r="D17" s="209" t="s">
        <v>103</v>
      </c>
      <c r="E17" s="208" t="s">
        <v>82</v>
      </c>
      <c r="F17" s="207">
        <v>1</v>
      </c>
      <c r="G17" s="206"/>
      <c r="H17" s="109">
        <f>F17*G17</f>
        <v>0</v>
      </c>
    </row>
    <row r="18" spans="1:17" ht="13.5" thickBot="1" x14ac:dyDescent="0.25">
      <c r="A18" s="214" t="s">
        <v>107</v>
      </c>
      <c r="B18" s="113" t="s">
        <v>105</v>
      </c>
      <c r="C18" s="113" t="s">
        <v>108</v>
      </c>
      <c r="D18" s="185" t="s">
        <v>106</v>
      </c>
      <c r="E18" s="176" t="s">
        <v>69</v>
      </c>
      <c r="F18" s="184">
        <v>190</v>
      </c>
      <c r="G18" s="174"/>
      <c r="H18" s="153">
        <f t="shared" si="0"/>
        <v>0</v>
      </c>
    </row>
    <row r="19" spans="1:17" ht="13.5" thickBot="1" x14ac:dyDescent="0.25">
      <c r="A19" s="214" t="s">
        <v>110</v>
      </c>
      <c r="B19" s="113" t="s">
        <v>105</v>
      </c>
      <c r="C19" s="113" t="s">
        <v>111</v>
      </c>
      <c r="D19" s="185" t="s">
        <v>109</v>
      </c>
      <c r="E19" s="176" t="s">
        <v>69</v>
      </c>
      <c r="F19" s="184">
        <v>130</v>
      </c>
      <c r="G19" s="174"/>
      <c r="H19" s="153">
        <f t="shared" si="0"/>
        <v>0</v>
      </c>
    </row>
    <row r="20" spans="1:17" ht="13.5" thickBot="1" x14ac:dyDescent="0.25">
      <c r="A20" s="214" t="s">
        <v>114</v>
      </c>
      <c r="B20" s="204" t="s">
        <v>102</v>
      </c>
      <c r="C20" s="113" t="s">
        <v>115</v>
      </c>
      <c r="D20" s="177" t="s">
        <v>112</v>
      </c>
      <c r="E20" s="176" t="s">
        <v>33</v>
      </c>
      <c r="F20" s="175">
        <v>2520</v>
      </c>
      <c r="G20" s="174"/>
      <c r="H20" s="153">
        <f t="shared" si="0"/>
        <v>0</v>
      </c>
    </row>
    <row r="21" spans="1:17" ht="13.5" thickBot="1" x14ac:dyDescent="0.25">
      <c r="A21" s="203"/>
      <c r="B21" s="202"/>
      <c r="C21" s="137"/>
      <c r="D21" s="201" t="s">
        <v>95</v>
      </c>
      <c r="E21" s="200"/>
      <c r="F21" s="199"/>
      <c r="G21" s="198"/>
      <c r="H21" s="144">
        <f>SUM(H16:H20)</f>
        <v>0</v>
      </c>
    </row>
    <row r="22" spans="1:17" ht="13.5" thickBot="1" x14ac:dyDescent="0.25">
      <c r="A22" s="137"/>
      <c r="B22" s="197"/>
      <c r="C22" s="197"/>
      <c r="D22" s="196"/>
      <c r="E22" s="195"/>
      <c r="F22" s="194"/>
      <c r="G22" s="193"/>
      <c r="H22" s="192"/>
    </row>
    <row r="23" spans="1:17" ht="13.5" thickBot="1" x14ac:dyDescent="0.25">
      <c r="A23" s="191" t="s">
        <v>113</v>
      </c>
      <c r="B23" s="190"/>
      <c r="C23" s="146"/>
      <c r="D23" s="136"/>
      <c r="E23" s="135"/>
      <c r="F23" s="134"/>
      <c r="G23" s="189"/>
      <c r="H23" s="188"/>
    </row>
    <row r="24" spans="1:17" ht="13.9" customHeight="1" thickBot="1" x14ac:dyDescent="0.3">
      <c r="A24" s="113" t="s">
        <v>117</v>
      </c>
      <c r="B24" s="113" t="s">
        <v>105</v>
      </c>
      <c r="C24" s="113" t="s">
        <v>118</v>
      </c>
      <c r="D24" s="185" t="s">
        <v>116</v>
      </c>
      <c r="E24" s="176" t="s">
        <v>70</v>
      </c>
      <c r="F24" s="184">
        <v>4140</v>
      </c>
      <c r="G24" s="174"/>
      <c r="H24" s="153">
        <f t="shared" ref="H24:H26" si="1">F24*G24</f>
        <v>0</v>
      </c>
      <c r="M24" s="86"/>
      <c r="N24" s="73"/>
      <c r="O24" s="73"/>
      <c r="P24" s="73"/>
      <c r="Q24" s="73"/>
    </row>
    <row r="25" spans="1:17" ht="13.9" customHeight="1" thickBot="1" x14ac:dyDescent="0.3">
      <c r="A25" s="113" t="s">
        <v>120</v>
      </c>
      <c r="B25" s="113" t="s">
        <v>105</v>
      </c>
      <c r="C25" s="113" t="s">
        <v>121</v>
      </c>
      <c r="D25" s="185" t="s">
        <v>119</v>
      </c>
      <c r="E25" s="176" t="s">
        <v>69</v>
      </c>
      <c r="F25" s="184">
        <v>390</v>
      </c>
      <c r="G25" s="174"/>
      <c r="H25" s="153">
        <f t="shared" si="1"/>
        <v>0</v>
      </c>
      <c r="M25" s="73"/>
      <c r="N25" s="74"/>
      <c r="O25" s="73"/>
      <c r="P25" s="73"/>
      <c r="Q25" s="73"/>
    </row>
    <row r="26" spans="1:17" ht="13.9" customHeight="1" thickBot="1" x14ac:dyDescent="0.3">
      <c r="A26" s="113" t="s">
        <v>123</v>
      </c>
      <c r="B26" s="113" t="s">
        <v>105</v>
      </c>
      <c r="C26" s="113" t="s">
        <v>124</v>
      </c>
      <c r="D26" s="185" t="s">
        <v>122</v>
      </c>
      <c r="E26" s="176" t="s">
        <v>69</v>
      </c>
      <c r="F26" s="184">
        <v>42</v>
      </c>
      <c r="G26" s="174"/>
      <c r="H26" s="153">
        <f t="shared" si="1"/>
        <v>0</v>
      </c>
      <c r="M26" s="73"/>
      <c r="N26" s="73"/>
      <c r="O26" s="73"/>
      <c r="P26" s="73"/>
      <c r="Q26" s="73"/>
    </row>
    <row r="27" spans="1:17" ht="13.9" customHeight="1" thickBot="1" x14ac:dyDescent="0.3">
      <c r="A27" s="113" t="s">
        <v>125</v>
      </c>
      <c r="B27" s="113" t="s">
        <v>126</v>
      </c>
      <c r="C27" s="113" t="s">
        <v>178</v>
      </c>
      <c r="D27" s="177" t="s">
        <v>127</v>
      </c>
      <c r="E27" s="176" t="s">
        <v>70</v>
      </c>
      <c r="F27" s="175">
        <v>7780</v>
      </c>
      <c r="G27" s="174"/>
      <c r="H27" s="153">
        <f t="shared" si="0"/>
        <v>0</v>
      </c>
      <c r="M27" s="73"/>
      <c r="N27" s="74"/>
      <c r="O27" s="73"/>
      <c r="P27" s="73"/>
      <c r="Q27" s="73"/>
    </row>
    <row r="28" spans="1:17" ht="13.9" customHeight="1" thickBot="1" x14ac:dyDescent="0.3">
      <c r="A28" s="113" t="s">
        <v>128</v>
      </c>
      <c r="B28" s="113" t="s">
        <v>72</v>
      </c>
      <c r="C28" s="113" t="s">
        <v>129</v>
      </c>
      <c r="D28" s="177" t="s">
        <v>130</v>
      </c>
      <c r="E28" s="176" t="s">
        <v>32</v>
      </c>
      <c r="F28" s="175">
        <v>1</v>
      </c>
      <c r="G28" s="174"/>
      <c r="H28" s="153">
        <f t="shared" si="0"/>
        <v>0</v>
      </c>
      <c r="M28" s="73"/>
      <c r="N28" s="74"/>
      <c r="O28" s="73"/>
      <c r="P28" s="73"/>
      <c r="Q28" s="73"/>
    </row>
    <row r="29" spans="1:17" ht="26.25" thickBot="1" x14ac:dyDescent="0.3">
      <c r="A29" s="113" t="s">
        <v>131</v>
      </c>
      <c r="B29" s="113" t="s">
        <v>165</v>
      </c>
      <c r="C29" s="113" t="s">
        <v>133</v>
      </c>
      <c r="D29" s="177" t="s">
        <v>172</v>
      </c>
      <c r="E29" s="176" t="s">
        <v>34</v>
      </c>
      <c r="F29" s="175">
        <v>12900</v>
      </c>
      <c r="G29" s="174"/>
      <c r="H29" s="153">
        <f t="shared" si="0"/>
        <v>0</v>
      </c>
      <c r="M29" s="73"/>
      <c r="N29" s="74"/>
      <c r="O29" s="73"/>
      <c r="P29" s="73"/>
      <c r="Q29" s="73"/>
    </row>
    <row r="30" spans="1:17" ht="26.25" thickBot="1" x14ac:dyDescent="0.3">
      <c r="A30" s="113" t="s">
        <v>134</v>
      </c>
      <c r="B30" s="113" t="s">
        <v>132</v>
      </c>
      <c r="C30" s="113" t="s">
        <v>133</v>
      </c>
      <c r="D30" s="177" t="s">
        <v>135</v>
      </c>
      <c r="E30" s="176" t="s">
        <v>34</v>
      </c>
      <c r="F30" s="175">
        <v>53450</v>
      </c>
      <c r="G30" s="174"/>
      <c r="H30" s="153">
        <f t="shared" si="0"/>
        <v>0</v>
      </c>
      <c r="M30" s="73"/>
      <c r="N30" s="74"/>
      <c r="O30" s="73"/>
      <c r="P30" s="73"/>
      <c r="Q30" s="73"/>
    </row>
    <row r="31" spans="1:17" ht="26.25" thickBot="1" x14ac:dyDescent="0.3">
      <c r="A31" s="113" t="s">
        <v>136</v>
      </c>
      <c r="B31" s="113" t="s">
        <v>137</v>
      </c>
      <c r="C31" s="113" t="s">
        <v>138</v>
      </c>
      <c r="D31" s="177" t="s">
        <v>139</v>
      </c>
      <c r="E31" s="176" t="s">
        <v>33</v>
      </c>
      <c r="F31" s="175">
        <v>40</v>
      </c>
      <c r="G31" s="174"/>
      <c r="H31" s="153">
        <f t="shared" si="0"/>
        <v>0</v>
      </c>
      <c r="M31" s="73"/>
      <c r="N31" s="74"/>
      <c r="O31" s="73"/>
      <c r="P31" s="73"/>
      <c r="Q31" s="73"/>
    </row>
    <row r="32" spans="1:17" ht="26.25" thickBot="1" x14ac:dyDescent="0.3">
      <c r="A32" s="113" t="s">
        <v>140</v>
      </c>
      <c r="B32" s="113" t="s">
        <v>141</v>
      </c>
      <c r="C32" s="113" t="s">
        <v>138</v>
      </c>
      <c r="D32" s="177" t="s">
        <v>142</v>
      </c>
      <c r="E32" s="176" t="s">
        <v>34</v>
      </c>
      <c r="F32" s="175">
        <v>3435</v>
      </c>
      <c r="G32" s="174"/>
      <c r="H32" s="153">
        <f t="shared" si="0"/>
        <v>0</v>
      </c>
      <c r="M32" s="73"/>
      <c r="N32" s="74"/>
      <c r="O32" s="73"/>
      <c r="P32" s="73"/>
      <c r="Q32" s="73"/>
    </row>
    <row r="33" spans="1:17" ht="15.75" thickBot="1" x14ac:dyDescent="0.3">
      <c r="A33" s="113" t="s">
        <v>143</v>
      </c>
      <c r="B33" s="113" t="s">
        <v>146</v>
      </c>
      <c r="C33" s="113" t="s">
        <v>144</v>
      </c>
      <c r="D33" s="177" t="s">
        <v>148</v>
      </c>
      <c r="E33" s="176" t="s">
        <v>33</v>
      </c>
      <c r="F33" s="175">
        <v>4310</v>
      </c>
      <c r="G33" s="174"/>
      <c r="H33" s="153">
        <f t="shared" si="0"/>
        <v>0</v>
      </c>
      <c r="M33" s="73"/>
      <c r="N33" s="74"/>
      <c r="O33" s="73"/>
      <c r="P33" s="73"/>
      <c r="Q33" s="73"/>
    </row>
    <row r="34" spans="1:17" ht="15.75" thickBot="1" x14ac:dyDescent="0.3">
      <c r="A34" s="113" t="s">
        <v>145</v>
      </c>
      <c r="B34" s="113" t="s">
        <v>150</v>
      </c>
      <c r="C34" s="113" t="s">
        <v>147</v>
      </c>
      <c r="D34" s="177" t="s">
        <v>152</v>
      </c>
      <c r="E34" s="176" t="s">
        <v>32</v>
      </c>
      <c r="F34" s="175">
        <v>12</v>
      </c>
      <c r="G34" s="174"/>
      <c r="H34" s="153">
        <f t="shared" si="0"/>
        <v>0</v>
      </c>
      <c r="M34" s="73"/>
      <c r="N34" s="74"/>
      <c r="O34" s="73"/>
      <c r="P34" s="73"/>
      <c r="Q34" s="73"/>
    </row>
    <row r="35" spans="1:17" ht="15.75" thickBot="1" x14ac:dyDescent="0.3">
      <c r="A35" s="113" t="s">
        <v>149</v>
      </c>
      <c r="B35" s="113" t="s">
        <v>73</v>
      </c>
      <c r="C35" s="113" t="s">
        <v>151</v>
      </c>
      <c r="D35" s="177" t="s">
        <v>155</v>
      </c>
      <c r="E35" s="176" t="s">
        <v>32</v>
      </c>
      <c r="F35" s="175">
        <v>6</v>
      </c>
      <c r="G35" s="174"/>
      <c r="H35" s="153">
        <f t="shared" si="0"/>
        <v>0</v>
      </c>
      <c r="M35" s="73"/>
      <c r="N35" s="74"/>
      <c r="O35" s="73"/>
      <c r="P35" s="78"/>
      <c r="Q35" s="73"/>
    </row>
    <row r="36" spans="1:17" ht="15.75" thickBot="1" x14ac:dyDescent="0.3">
      <c r="A36" s="113" t="s">
        <v>153</v>
      </c>
      <c r="B36" s="113" t="s">
        <v>73</v>
      </c>
      <c r="C36" s="113" t="s">
        <v>154</v>
      </c>
      <c r="D36" s="177" t="s">
        <v>158</v>
      </c>
      <c r="E36" s="176" t="s">
        <v>32</v>
      </c>
      <c r="F36" s="175">
        <v>8</v>
      </c>
      <c r="G36" s="174"/>
      <c r="H36" s="153">
        <f t="shared" si="0"/>
        <v>0</v>
      </c>
      <c r="M36" s="73"/>
      <c r="N36" s="74"/>
      <c r="O36" s="73"/>
      <c r="P36" s="73"/>
      <c r="Q36" s="73"/>
    </row>
    <row r="37" spans="1:17" ht="15.75" thickBot="1" x14ac:dyDescent="0.3">
      <c r="A37" s="113" t="s">
        <v>156</v>
      </c>
      <c r="B37" s="113" t="s">
        <v>73</v>
      </c>
      <c r="C37" s="113" t="s">
        <v>157</v>
      </c>
      <c r="D37" s="173" t="s">
        <v>161</v>
      </c>
      <c r="E37" s="165" t="s">
        <v>32</v>
      </c>
      <c r="F37" s="172">
        <v>4</v>
      </c>
      <c r="G37" s="171"/>
      <c r="H37" s="153">
        <f t="shared" si="0"/>
        <v>0</v>
      </c>
      <c r="M37" s="73"/>
      <c r="N37" s="74"/>
      <c r="O37" s="73"/>
      <c r="P37" s="73"/>
      <c r="Q37" s="73"/>
    </row>
    <row r="38" spans="1:17" ht="15.75" thickBot="1" x14ac:dyDescent="0.3">
      <c r="A38" s="113" t="s">
        <v>159</v>
      </c>
      <c r="B38" s="159" t="s">
        <v>71</v>
      </c>
      <c r="C38" s="158" t="s">
        <v>160</v>
      </c>
      <c r="D38" s="157" t="s">
        <v>163</v>
      </c>
      <c r="E38" s="156" t="s">
        <v>34</v>
      </c>
      <c r="F38" s="155">
        <v>825</v>
      </c>
      <c r="G38" s="154"/>
      <c r="H38" s="153">
        <f t="shared" si="0"/>
        <v>0</v>
      </c>
      <c r="M38" s="73"/>
      <c r="N38" s="74"/>
      <c r="O38" s="73"/>
      <c r="P38" s="73"/>
      <c r="Q38" s="73"/>
    </row>
    <row r="39" spans="1:17" ht="15.75" thickBot="1" x14ac:dyDescent="0.3">
      <c r="A39" s="147"/>
      <c r="B39" s="146"/>
      <c r="C39" s="146"/>
      <c r="D39" s="145" t="s">
        <v>95</v>
      </c>
      <c r="E39" s="135"/>
      <c r="F39" s="134"/>
      <c r="G39" s="133"/>
      <c r="H39" s="144">
        <f>SUM(H24:H38)</f>
        <v>0</v>
      </c>
      <c r="M39" s="73"/>
      <c r="N39" s="74"/>
      <c r="O39" s="73"/>
      <c r="P39" s="73"/>
      <c r="Q39" s="73"/>
    </row>
    <row r="40" spans="1:17" ht="15.75" thickBot="1" x14ac:dyDescent="0.3">
      <c r="A40" s="138"/>
      <c r="B40" s="137"/>
      <c r="C40" s="137"/>
      <c r="D40" s="136"/>
      <c r="E40" s="135"/>
      <c r="F40" s="134"/>
      <c r="G40" s="133"/>
      <c r="H40" s="132"/>
      <c r="M40" s="73"/>
      <c r="N40" s="74"/>
      <c r="O40" s="73"/>
      <c r="P40" s="73"/>
      <c r="Q40" s="73"/>
    </row>
    <row r="41" spans="1:17" ht="15.75" thickBot="1" x14ac:dyDescent="0.3">
      <c r="A41" s="131"/>
      <c r="B41" s="129"/>
      <c r="C41" s="129"/>
      <c r="D41" s="130" t="s">
        <v>164</v>
      </c>
      <c r="E41" s="129"/>
      <c r="F41" s="128"/>
      <c r="G41" s="127"/>
      <c r="H41" s="126">
        <f>SUM(H13+H21+H39)</f>
        <v>0</v>
      </c>
      <c r="M41" s="73"/>
      <c r="N41" s="74"/>
      <c r="O41" s="73"/>
      <c r="P41" s="73"/>
      <c r="Q41" s="73"/>
    </row>
    <row r="42" spans="1:17" ht="15.75" thickBot="1" x14ac:dyDescent="0.3">
      <c r="A42" s="125"/>
      <c r="B42" s="123"/>
      <c r="C42" s="123"/>
      <c r="D42" s="124"/>
      <c r="E42" s="123"/>
      <c r="F42" s="122"/>
      <c r="G42" s="121"/>
      <c r="H42" s="120"/>
      <c r="M42" s="73"/>
      <c r="N42" s="74"/>
      <c r="O42" s="73"/>
      <c r="P42" s="73"/>
      <c r="Q42" s="73"/>
    </row>
    <row r="43" spans="1:17" ht="15" x14ac:dyDescent="0.25">
      <c r="A43" s="119"/>
      <c r="B43" s="119"/>
      <c r="C43" s="119"/>
      <c r="D43" s="118" t="s">
        <v>169</v>
      </c>
      <c r="E43" s="117"/>
      <c r="F43" s="116"/>
      <c r="G43" s="115"/>
      <c r="H43" s="114"/>
      <c r="M43" s="73"/>
      <c r="N43" s="74"/>
      <c r="O43" s="73"/>
      <c r="P43" s="73"/>
      <c r="Q43" s="73"/>
    </row>
    <row r="44" spans="1:17" ht="38.25" x14ac:dyDescent="0.25">
      <c r="A44" s="113" t="s">
        <v>176</v>
      </c>
      <c r="B44" s="113" t="s">
        <v>132</v>
      </c>
      <c r="C44" s="255">
        <v>28</v>
      </c>
      <c r="D44" s="256" t="s">
        <v>173</v>
      </c>
      <c r="E44" s="112" t="s">
        <v>34</v>
      </c>
      <c r="F44" s="111">
        <v>12900</v>
      </c>
      <c r="G44" s="110"/>
      <c r="H44" s="109">
        <f>F44*G44</f>
        <v>0</v>
      </c>
      <c r="M44" s="73"/>
      <c r="N44" s="74"/>
      <c r="O44" s="73"/>
      <c r="P44" s="73"/>
      <c r="Q44" s="73"/>
    </row>
    <row r="45" spans="1:17" ht="15.75" thickBot="1" x14ac:dyDescent="0.3">
      <c r="A45" s="108"/>
      <c r="B45" s="108"/>
      <c r="C45" s="108"/>
      <c r="D45" s="107" t="s">
        <v>168</v>
      </c>
      <c r="E45" s="106"/>
      <c r="F45" s="105"/>
      <c r="G45" s="104"/>
      <c r="H45" s="103">
        <f>SUM(H44)</f>
        <v>0</v>
      </c>
      <c r="M45" s="73"/>
      <c r="N45" s="74"/>
      <c r="O45" s="73"/>
      <c r="P45" s="73"/>
      <c r="Q45" s="73"/>
    </row>
    <row r="46" spans="1:17" ht="15" x14ac:dyDescent="0.25">
      <c r="A46" s="240"/>
      <c r="B46" s="240"/>
      <c r="C46" s="240"/>
      <c r="D46" s="239" t="s">
        <v>170</v>
      </c>
      <c r="E46" s="241"/>
      <c r="F46" s="242"/>
      <c r="G46" s="121"/>
      <c r="H46" s="252"/>
      <c r="M46" s="73"/>
      <c r="N46" s="74"/>
      <c r="O46" s="73"/>
      <c r="P46" s="73"/>
      <c r="Q46" s="73"/>
    </row>
    <row r="47" spans="1:17" ht="51" x14ac:dyDescent="0.25">
      <c r="A47" s="204" t="s">
        <v>175</v>
      </c>
      <c r="B47" s="113" t="s">
        <v>174</v>
      </c>
      <c r="C47" s="255">
        <v>29</v>
      </c>
      <c r="D47" s="257" t="s">
        <v>177</v>
      </c>
      <c r="E47" s="112" t="s">
        <v>82</v>
      </c>
      <c r="F47" s="111">
        <v>1</v>
      </c>
      <c r="G47" s="258"/>
      <c r="H47" s="259">
        <f>F47*G47</f>
        <v>0</v>
      </c>
      <c r="M47" s="73"/>
      <c r="N47" s="74"/>
      <c r="O47" s="73"/>
      <c r="P47" s="73"/>
      <c r="Q47" s="73"/>
    </row>
    <row r="48" spans="1:17" ht="15.75" thickBot="1" x14ac:dyDescent="0.3">
      <c r="A48" s="246"/>
      <c r="B48" s="246"/>
      <c r="C48" s="246"/>
      <c r="D48" s="253" t="s">
        <v>171</v>
      </c>
      <c r="E48" s="248"/>
      <c r="F48" s="249"/>
      <c r="G48" s="254"/>
      <c r="H48" s="251">
        <f>SUM(H47)</f>
        <v>0</v>
      </c>
      <c r="M48" s="73"/>
      <c r="N48" s="74"/>
      <c r="O48" s="73"/>
      <c r="P48" s="73"/>
      <c r="Q48" s="73"/>
    </row>
    <row r="49" spans="1:17" ht="15.75" thickBot="1" x14ac:dyDescent="0.3">
      <c r="A49" s="100"/>
      <c r="B49" s="100"/>
      <c r="C49" s="100"/>
      <c r="D49" s="107"/>
      <c r="E49" s="98"/>
      <c r="F49" s="97"/>
      <c r="G49" s="102"/>
      <c r="H49" s="101"/>
      <c r="M49" s="73"/>
      <c r="N49" s="74"/>
      <c r="O49" s="73"/>
      <c r="P49" s="73"/>
      <c r="Q49" s="73"/>
    </row>
    <row r="50" spans="1:17" ht="15.75" thickBot="1" x14ac:dyDescent="0.3">
      <c r="A50" s="100"/>
      <c r="B50" s="100"/>
      <c r="C50" s="100"/>
      <c r="D50" s="99" t="s">
        <v>184</v>
      </c>
      <c r="E50" s="98"/>
      <c r="F50" s="97"/>
      <c r="G50" s="96"/>
      <c r="H50" s="95">
        <f>H41</f>
        <v>0</v>
      </c>
      <c r="M50" s="73"/>
      <c r="N50" s="74"/>
      <c r="O50" s="73"/>
      <c r="P50" s="73"/>
      <c r="Q50" s="73"/>
    </row>
    <row r="51" spans="1:17" ht="15" x14ac:dyDescent="0.25">
      <c r="A51" s="244"/>
      <c r="B51" s="244"/>
      <c r="C51" s="244"/>
      <c r="D51" s="243" t="s">
        <v>168</v>
      </c>
      <c r="E51" s="117"/>
      <c r="F51" s="245"/>
      <c r="G51" s="115"/>
      <c r="H51" s="114">
        <f>H45</f>
        <v>0</v>
      </c>
      <c r="M51" s="73"/>
      <c r="N51" s="74"/>
      <c r="O51" s="73"/>
      <c r="P51" s="73"/>
      <c r="Q51" s="73"/>
    </row>
    <row r="52" spans="1:17" ht="15.75" thickBot="1" x14ac:dyDescent="0.3">
      <c r="A52" s="246"/>
      <c r="B52" s="246"/>
      <c r="C52" s="246"/>
      <c r="D52" s="247" t="s">
        <v>171</v>
      </c>
      <c r="E52" s="248"/>
      <c r="F52" s="249"/>
      <c r="G52" s="250"/>
      <c r="H52" s="251">
        <f>H48</f>
        <v>0</v>
      </c>
      <c r="M52" s="73"/>
      <c r="N52" s="74"/>
      <c r="O52" s="73"/>
      <c r="P52" s="73"/>
      <c r="Q52" s="73"/>
    </row>
    <row r="53" spans="1:17" ht="26.25" thickBot="1" x14ac:dyDescent="0.3">
      <c r="A53" s="93"/>
      <c r="B53" s="93"/>
      <c r="C53" s="93"/>
      <c r="D53" s="94" t="s">
        <v>183</v>
      </c>
      <c r="E53" s="93"/>
      <c r="F53" s="92"/>
      <c r="G53" s="91"/>
      <c r="H53" s="90">
        <f>SUM(H50:H52)</f>
        <v>0</v>
      </c>
      <c r="M53" s="73"/>
      <c r="N53" s="74"/>
      <c r="O53" s="73"/>
      <c r="P53" s="73"/>
      <c r="Q53" s="73"/>
    </row>
    <row r="54" spans="1:17" ht="15.75" thickTop="1" x14ac:dyDescent="0.25">
      <c r="M54" s="73"/>
      <c r="N54" s="74"/>
      <c r="O54" s="73"/>
      <c r="P54" s="73"/>
      <c r="Q54" s="73"/>
    </row>
    <row r="55" spans="1:17" ht="15" x14ac:dyDescent="0.25">
      <c r="M55" s="73"/>
      <c r="N55" s="74"/>
      <c r="O55" s="73"/>
      <c r="P55" s="73"/>
      <c r="Q55" s="73"/>
    </row>
    <row r="56" spans="1:17" ht="15" x14ac:dyDescent="0.25">
      <c r="M56" s="73"/>
      <c r="N56" s="74"/>
      <c r="O56" s="73"/>
      <c r="P56" s="73"/>
      <c r="Q56" s="73"/>
    </row>
    <row r="59" spans="1:17" ht="15" x14ac:dyDescent="0.25">
      <c r="A59" s="72"/>
      <c r="B59" s="72"/>
    </row>
    <row r="61" spans="1:17" ht="15" x14ac:dyDescent="0.2">
      <c r="A61" s="71"/>
      <c r="B61" s="71"/>
    </row>
    <row r="62" spans="1:17" ht="15" x14ac:dyDescent="0.2">
      <c r="A62" s="71"/>
      <c r="B62" s="71"/>
    </row>
    <row r="63" spans="1:17" ht="15" x14ac:dyDescent="0.2">
      <c r="A63" s="71"/>
      <c r="B63" s="71"/>
    </row>
    <row r="64" spans="1:17" ht="15" x14ac:dyDescent="0.2">
      <c r="A64" s="71"/>
      <c r="B64" s="71"/>
    </row>
    <row r="65" spans="1:2" ht="15" x14ac:dyDescent="0.2">
      <c r="A65" s="71"/>
      <c r="B65" s="71"/>
    </row>
    <row r="66" spans="1:2" ht="15" x14ac:dyDescent="0.2">
      <c r="A66" s="71"/>
      <c r="B66" s="71"/>
    </row>
    <row r="67" spans="1:2" ht="15" x14ac:dyDescent="0.2">
      <c r="A67" s="71"/>
      <c r="B67" s="71"/>
    </row>
    <row r="68" spans="1:2" ht="15" x14ac:dyDescent="0.2">
      <c r="A68" s="71"/>
      <c r="B68" s="71"/>
    </row>
    <row r="69" spans="1:2" ht="15" x14ac:dyDescent="0.2">
      <c r="A69" s="71"/>
      <c r="B69" s="71"/>
    </row>
    <row r="70" spans="1:2" ht="15" x14ac:dyDescent="0.2">
      <c r="A70" s="71"/>
      <c r="B70" s="71"/>
    </row>
    <row r="71" spans="1:2" ht="15" x14ac:dyDescent="0.2">
      <c r="A71" s="71"/>
      <c r="B71" s="71"/>
    </row>
    <row r="72" spans="1:2" ht="15" x14ac:dyDescent="0.2">
      <c r="A72" s="71"/>
      <c r="B72" s="71"/>
    </row>
    <row r="73" spans="1:2" ht="15" x14ac:dyDescent="0.2">
      <c r="A73" s="71"/>
      <c r="B73" s="71"/>
    </row>
    <row r="74" spans="1:2" ht="15" x14ac:dyDescent="0.2">
      <c r="A74" s="71"/>
      <c r="B74" s="71"/>
    </row>
    <row r="75" spans="1:2" ht="15" x14ac:dyDescent="0.2">
      <c r="A75" s="71"/>
      <c r="B75" s="71"/>
    </row>
    <row r="76" spans="1:2" ht="15" x14ac:dyDescent="0.2">
      <c r="A76" s="71"/>
      <c r="B76" s="71"/>
    </row>
    <row r="77" spans="1:2" ht="15" x14ac:dyDescent="0.2">
      <c r="A77" s="71"/>
      <c r="B77" s="71"/>
    </row>
    <row r="78" spans="1:2" ht="15" x14ac:dyDescent="0.2">
      <c r="A78" s="71"/>
      <c r="B78" s="71"/>
    </row>
    <row r="79" spans="1:2" ht="15" x14ac:dyDescent="0.2">
      <c r="A79" s="71"/>
      <c r="B79" s="71"/>
    </row>
  </sheetData>
  <mergeCells count="4">
    <mergeCell ref="A1:H1"/>
    <mergeCell ref="A2:H2"/>
    <mergeCell ref="A3:H3"/>
    <mergeCell ref="A4:H4"/>
  </mergeCells>
  <printOptions horizontalCentered="1"/>
  <pageMargins left="0.5" right="0.5" top="0.5" bottom="0.52" header="0.5" footer="0.5"/>
  <pageSetup scale="78" orientation="portrait" r:id="rId1"/>
  <headerFooter scaleWithDoc="0" alignWithMargins="0">
    <oddFooter>&amp;CP-&amp;P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4070-35DE-450B-A3AA-B27ECAFD4380}">
  <sheetPr>
    <pageSetUpPr fitToPage="1"/>
  </sheetPr>
  <dimension ref="A1:R127"/>
  <sheetViews>
    <sheetView tabSelected="1" view="pageLayout" topLeftCell="A52" zoomScaleNormal="100" zoomScaleSheetLayoutView="70" workbookViewId="0">
      <selection activeCell="J34" sqref="J34"/>
    </sheetView>
  </sheetViews>
  <sheetFormatPr defaultColWidth="8.85546875" defaultRowHeight="12.75" x14ac:dyDescent="0.2"/>
  <cols>
    <col min="1" max="1" width="16" style="69" bestFit="1" customWidth="1"/>
    <col min="2" max="2" width="15.5703125" style="69" bestFit="1" customWidth="1"/>
    <col min="3" max="3" width="8.5703125" style="69" bestFit="1" customWidth="1"/>
    <col min="4" max="4" width="39.28515625" style="69" bestFit="1" customWidth="1"/>
    <col min="5" max="5" width="8.5703125" style="69" bestFit="1" customWidth="1"/>
    <col min="6" max="6" width="8" style="70" customWidth="1"/>
    <col min="7" max="7" width="11.85546875" style="69" bestFit="1" customWidth="1"/>
    <col min="8" max="8" width="13.5703125" style="69" customWidth="1"/>
    <col min="9" max="11" width="8.85546875" style="69"/>
    <col min="12" max="12" width="10.140625" style="69" bestFit="1" customWidth="1"/>
    <col min="13" max="13" width="13.42578125" style="69" customWidth="1"/>
    <col min="14" max="14" width="50.7109375" style="69" bestFit="1" customWidth="1"/>
    <col min="15" max="15" width="8.85546875" style="69"/>
    <col min="16" max="16" width="10.5703125" style="69" bestFit="1" customWidth="1"/>
    <col min="17" max="17" width="8.85546875" style="69"/>
    <col min="18" max="18" width="12.7109375" style="69" customWidth="1"/>
    <col min="19" max="16384" width="8.85546875" style="69"/>
  </cols>
  <sheetData>
    <row r="1" spans="1:18" s="11" customFormat="1" x14ac:dyDescent="0.2">
      <c r="A1" s="262" t="s">
        <v>54</v>
      </c>
      <c r="B1" s="262"/>
      <c r="C1" s="262"/>
      <c r="D1" s="262"/>
      <c r="E1" s="262"/>
      <c r="F1" s="262"/>
      <c r="G1" s="262"/>
      <c r="H1" s="262"/>
      <c r="I1" s="1"/>
    </row>
    <row r="2" spans="1:18" s="11" customFormat="1" x14ac:dyDescent="0.2">
      <c r="A2" s="262" t="s">
        <v>61</v>
      </c>
      <c r="B2" s="262"/>
      <c r="C2" s="262"/>
      <c r="D2" s="262"/>
      <c r="E2" s="262"/>
      <c r="F2" s="262"/>
      <c r="G2" s="262"/>
      <c r="H2" s="262"/>
      <c r="I2" s="1"/>
    </row>
    <row r="3" spans="1:18" s="11" customFormat="1" x14ac:dyDescent="0.2">
      <c r="A3" s="262" t="s">
        <v>63</v>
      </c>
      <c r="B3" s="262"/>
      <c r="C3" s="262"/>
      <c r="D3" s="262"/>
      <c r="E3" s="262"/>
      <c r="F3" s="262"/>
      <c r="G3" s="262"/>
      <c r="H3" s="262"/>
      <c r="I3" s="1"/>
    </row>
    <row r="4" spans="1:18" x14ac:dyDescent="0.2">
      <c r="A4" s="205"/>
      <c r="B4" s="205"/>
      <c r="C4" s="205"/>
      <c r="D4" s="205"/>
      <c r="E4" s="205"/>
      <c r="F4" s="233"/>
      <c r="G4" s="234"/>
      <c r="H4" s="205"/>
    </row>
    <row r="5" spans="1:18" ht="13.5" thickBot="1" x14ac:dyDescent="0.25">
      <c r="A5" s="205"/>
      <c r="B5" s="205"/>
      <c r="C5" s="205"/>
      <c r="D5" s="205"/>
      <c r="E5" s="205"/>
      <c r="F5" s="233"/>
      <c r="G5" s="234"/>
      <c r="H5" s="205"/>
    </row>
    <row r="6" spans="1:18" ht="13.5" thickBot="1" x14ac:dyDescent="0.25">
      <c r="A6" s="191" t="s">
        <v>74</v>
      </c>
      <c r="B6" s="89"/>
      <c r="C6" s="205"/>
      <c r="D6" s="205"/>
      <c r="E6" s="205"/>
      <c r="F6" s="233"/>
      <c r="G6" s="232" t="s">
        <v>75</v>
      </c>
      <c r="H6" s="205"/>
    </row>
    <row r="7" spans="1:18" ht="26.25" thickBot="1" x14ac:dyDescent="0.25">
      <c r="A7" s="231" t="s">
        <v>0</v>
      </c>
      <c r="B7" s="230" t="s">
        <v>76</v>
      </c>
      <c r="C7" s="230" t="s">
        <v>77</v>
      </c>
      <c r="D7" s="99" t="s">
        <v>1</v>
      </c>
      <c r="E7" s="191" t="s">
        <v>2</v>
      </c>
      <c r="F7" s="229" t="s">
        <v>3</v>
      </c>
      <c r="G7" s="228" t="s">
        <v>78</v>
      </c>
      <c r="H7" s="99" t="s">
        <v>4</v>
      </c>
    </row>
    <row r="8" spans="1:18" ht="51.75" thickBot="1" x14ac:dyDescent="0.25">
      <c r="A8" s="113" t="s">
        <v>79</v>
      </c>
      <c r="B8" s="113" t="s">
        <v>73</v>
      </c>
      <c r="C8" s="113" t="s">
        <v>80</v>
      </c>
      <c r="D8" s="177" t="s">
        <v>81</v>
      </c>
      <c r="E8" s="176" t="s">
        <v>82</v>
      </c>
      <c r="F8" s="175">
        <v>1</v>
      </c>
      <c r="G8" s="174">
        <v>25068</v>
      </c>
      <c r="H8" s="225">
        <f t="shared" ref="H8:H38" si="0">F8*G8</f>
        <v>25068</v>
      </c>
      <c r="L8" s="152"/>
      <c r="M8" s="151"/>
      <c r="N8" s="150"/>
      <c r="O8" s="149"/>
      <c r="P8" s="148"/>
      <c r="Q8" s="34"/>
      <c r="R8" s="56"/>
    </row>
    <row r="9" spans="1:18" s="205" customFormat="1" ht="13.5" thickBot="1" x14ac:dyDescent="0.25">
      <c r="A9" s="113" t="s">
        <v>83</v>
      </c>
      <c r="B9" s="113" t="s">
        <v>84</v>
      </c>
      <c r="C9" s="113" t="s">
        <v>85</v>
      </c>
      <c r="D9" s="185" t="s">
        <v>86</v>
      </c>
      <c r="E9" s="176" t="s">
        <v>32</v>
      </c>
      <c r="F9" s="184">
        <v>1</v>
      </c>
      <c r="G9" s="227">
        <v>5250</v>
      </c>
      <c r="H9" s="225">
        <f t="shared" si="0"/>
        <v>5250</v>
      </c>
      <c r="L9" s="152"/>
      <c r="M9" s="224"/>
      <c r="N9" s="150"/>
      <c r="O9" s="149"/>
      <c r="P9" s="148"/>
      <c r="Q9" s="34"/>
      <c r="R9" s="56"/>
    </row>
    <row r="10" spans="1:18" s="205" customFormat="1" ht="13.5" thickBot="1" x14ac:dyDescent="0.25">
      <c r="A10" s="113" t="s">
        <v>87</v>
      </c>
      <c r="B10" s="204" t="s">
        <v>88</v>
      </c>
      <c r="C10" s="226" t="s">
        <v>89</v>
      </c>
      <c r="D10" s="173" t="s">
        <v>90</v>
      </c>
      <c r="E10" s="165" t="s">
        <v>33</v>
      </c>
      <c r="F10" s="172">
        <v>350</v>
      </c>
      <c r="G10" s="171">
        <v>5</v>
      </c>
      <c r="H10" s="225">
        <f t="shared" si="0"/>
        <v>1750</v>
      </c>
      <c r="L10" s="152"/>
      <c r="M10" s="224"/>
      <c r="N10" s="150"/>
      <c r="O10" s="149"/>
      <c r="P10" s="148"/>
      <c r="Q10" s="34"/>
      <c r="R10" s="56"/>
    </row>
    <row r="11" spans="1:18" s="205" customFormat="1" ht="13.5" thickBot="1" x14ac:dyDescent="0.25">
      <c r="A11" s="113" t="s">
        <v>91</v>
      </c>
      <c r="B11" s="204" t="s">
        <v>92</v>
      </c>
      <c r="C11" s="204" t="s">
        <v>93</v>
      </c>
      <c r="D11" s="177" t="s">
        <v>94</v>
      </c>
      <c r="E11" s="176" t="s">
        <v>32</v>
      </c>
      <c r="F11" s="175">
        <v>1</v>
      </c>
      <c r="G11" s="110">
        <v>330</v>
      </c>
      <c r="H11" s="225">
        <f t="shared" ref="H11" si="1">F11*G11</f>
        <v>330</v>
      </c>
      <c r="L11" s="152"/>
      <c r="M11" s="224"/>
      <c r="N11" s="150"/>
      <c r="O11" s="149"/>
      <c r="P11" s="148"/>
      <c r="Q11" s="34"/>
      <c r="R11" s="56"/>
    </row>
    <row r="12" spans="1:18" s="205" customFormat="1" ht="13.5" thickBot="1" x14ac:dyDescent="0.25">
      <c r="A12" s="113" t="s">
        <v>97</v>
      </c>
      <c r="B12" s="226" t="s">
        <v>73</v>
      </c>
      <c r="C12" s="159" t="s">
        <v>99</v>
      </c>
      <c r="D12" s="235" t="s">
        <v>162</v>
      </c>
      <c r="E12" s="236" t="s">
        <v>31</v>
      </c>
      <c r="F12" s="237">
        <v>50000</v>
      </c>
      <c r="G12" s="238">
        <v>1</v>
      </c>
      <c r="H12" s="225">
        <f t="shared" si="0"/>
        <v>50000</v>
      </c>
      <c r="L12" s="152"/>
      <c r="M12" s="224"/>
      <c r="N12" s="223"/>
      <c r="O12" s="149"/>
      <c r="P12" s="148"/>
      <c r="Q12" s="34"/>
      <c r="R12" s="56"/>
    </row>
    <row r="13" spans="1:18" s="205" customFormat="1" ht="13.5" thickBot="1" x14ac:dyDescent="0.25">
      <c r="A13" s="222"/>
      <c r="B13" s="221"/>
      <c r="C13" s="137"/>
      <c r="D13" s="201" t="s">
        <v>95</v>
      </c>
      <c r="E13" s="200"/>
      <c r="F13" s="220"/>
      <c r="G13" s="198"/>
      <c r="H13" s="219">
        <f>SUM(H8:H12)</f>
        <v>82398</v>
      </c>
      <c r="L13" s="152"/>
      <c r="M13" s="178"/>
      <c r="N13" s="164"/>
      <c r="O13" s="163"/>
      <c r="P13" s="183"/>
      <c r="Q13" s="182"/>
      <c r="R13" s="182"/>
    </row>
    <row r="14" spans="1:18" s="205" customFormat="1" ht="13.5" thickBot="1" x14ac:dyDescent="0.25">
      <c r="A14" s="137"/>
      <c r="B14" s="197"/>
      <c r="C14" s="197"/>
      <c r="D14" s="218"/>
      <c r="E14" s="195"/>
      <c r="F14" s="217"/>
      <c r="G14" s="193"/>
      <c r="H14" s="192"/>
      <c r="L14" s="152"/>
      <c r="M14" s="178"/>
      <c r="N14" s="164"/>
      <c r="O14" s="163"/>
      <c r="P14" s="183"/>
      <c r="Q14" s="182"/>
      <c r="R14" s="182"/>
    </row>
    <row r="15" spans="1:18" s="205" customFormat="1" ht="13.5" thickBot="1" x14ac:dyDescent="0.25">
      <c r="A15" s="216" t="s">
        <v>96</v>
      </c>
      <c r="B15" s="215"/>
      <c r="C15" s="84"/>
      <c r="D15" s="81"/>
      <c r="E15" s="80"/>
      <c r="F15" s="85"/>
      <c r="G15" s="79"/>
      <c r="H15" s="75"/>
      <c r="L15" s="152"/>
      <c r="M15" s="178"/>
      <c r="N15" s="164"/>
      <c r="O15" s="163"/>
      <c r="P15" s="183"/>
      <c r="Q15" s="182"/>
      <c r="R15" s="182"/>
    </row>
    <row r="16" spans="1:18" s="205" customFormat="1" ht="13.5" thickBot="1" x14ac:dyDescent="0.25">
      <c r="A16" s="214" t="s">
        <v>101</v>
      </c>
      <c r="B16" s="214" t="s">
        <v>98</v>
      </c>
      <c r="C16" s="214" t="s">
        <v>166</v>
      </c>
      <c r="D16" s="213" t="s">
        <v>100</v>
      </c>
      <c r="E16" s="212" t="s">
        <v>69</v>
      </c>
      <c r="F16" s="211">
        <v>85</v>
      </c>
      <c r="G16" s="210">
        <v>26</v>
      </c>
      <c r="H16" s="225">
        <f>F16*G16</f>
        <v>2210</v>
      </c>
      <c r="L16" s="152"/>
      <c r="M16" s="178"/>
      <c r="N16" s="164"/>
      <c r="O16" s="163"/>
      <c r="P16" s="183"/>
      <c r="Q16" s="182"/>
      <c r="R16" s="182"/>
    </row>
    <row r="17" spans="1:18" s="205" customFormat="1" ht="51.75" thickBot="1" x14ac:dyDescent="0.25">
      <c r="A17" s="214" t="s">
        <v>104</v>
      </c>
      <c r="B17" s="204" t="s">
        <v>102</v>
      </c>
      <c r="C17" s="113" t="s">
        <v>167</v>
      </c>
      <c r="D17" s="209" t="s">
        <v>103</v>
      </c>
      <c r="E17" s="208" t="s">
        <v>82</v>
      </c>
      <c r="F17" s="207">
        <v>1</v>
      </c>
      <c r="G17" s="206">
        <v>95000</v>
      </c>
      <c r="H17" s="109">
        <f>F17*G17</f>
        <v>95000</v>
      </c>
      <c r="L17" s="152"/>
      <c r="M17" s="178"/>
      <c r="N17" s="164"/>
      <c r="O17" s="163"/>
      <c r="P17" s="183"/>
      <c r="Q17" s="161"/>
      <c r="R17" s="160"/>
    </row>
    <row r="18" spans="1:18" s="205" customFormat="1" ht="13.5" thickBot="1" x14ac:dyDescent="0.25">
      <c r="A18" s="214" t="s">
        <v>107</v>
      </c>
      <c r="B18" s="113" t="s">
        <v>105</v>
      </c>
      <c r="C18" s="113" t="s">
        <v>108</v>
      </c>
      <c r="D18" s="185" t="s">
        <v>106</v>
      </c>
      <c r="E18" s="176" t="s">
        <v>69</v>
      </c>
      <c r="F18" s="184">
        <v>190</v>
      </c>
      <c r="G18" s="174">
        <v>22.5</v>
      </c>
      <c r="H18" s="153">
        <f t="shared" si="0"/>
        <v>4275</v>
      </c>
      <c r="L18" s="152"/>
      <c r="M18" s="178"/>
      <c r="N18" s="180"/>
      <c r="O18" s="163"/>
      <c r="P18" s="183"/>
      <c r="Q18" s="161"/>
      <c r="R18" s="160"/>
    </row>
    <row r="19" spans="1:18" ht="13.5" thickBot="1" x14ac:dyDescent="0.25">
      <c r="A19" s="214" t="s">
        <v>110</v>
      </c>
      <c r="B19" s="113" t="s">
        <v>105</v>
      </c>
      <c r="C19" s="113" t="s">
        <v>111</v>
      </c>
      <c r="D19" s="185" t="s">
        <v>109</v>
      </c>
      <c r="E19" s="176" t="s">
        <v>69</v>
      </c>
      <c r="F19" s="184">
        <v>130</v>
      </c>
      <c r="G19" s="174">
        <v>33</v>
      </c>
      <c r="H19" s="153">
        <f t="shared" si="0"/>
        <v>4290</v>
      </c>
      <c r="L19" s="152"/>
      <c r="M19" s="178"/>
      <c r="N19" s="164"/>
      <c r="O19" s="163"/>
      <c r="P19" s="162"/>
      <c r="Q19" s="182"/>
      <c r="R19" s="160"/>
    </row>
    <row r="20" spans="1:18" ht="13.5" thickBot="1" x14ac:dyDescent="0.25">
      <c r="A20" s="214" t="s">
        <v>114</v>
      </c>
      <c r="B20" s="204" t="s">
        <v>102</v>
      </c>
      <c r="C20" s="113" t="s">
        <v>115</v>
      </c>
      <c r="D20" s="177" t="s">
        <v>112</v>
      </c>
      <c r="E20" s="176" t="s">
        <v>33</v>
      </c>
      <c r="F20" s="175">
        <v>2520</v>
      </c>
      <c r="G20" s="174">
        <v>9</v>
      </c>
      <c r="H20" s="153">
        <f t="shared" si="0"/>
        <v>22680</v>
      </c>
      <c r="L20" s="152"/>
      <c r="M20" s="178"/>
      <c r="N20" s="164"/>
      <c r="O20" s="163"/>
      <c r="P20" s="162"/>
      <c r="Q20" s="182"/>
      <c r="R20" s="160"/>
    </row>
    <row r="21" spans="1:18" ht="13.5" thickBot="1" x14ac:dyDescent="0.25">
      <c r="A21" s="203"/>
      <c r="B21" s="202"/>
      <c r="C21" s="137"/>
      <c r="D21" s="201" t="s">
        <v>95</v>
      </c>
      <c r="E21" s="200"/>
      <c r="F21" s="199"/>
      <c r="G21" s="198"/>
      <c r="H21" s="144">
        <f>SUM(H16:H20)</f>
        <v>128455</v>
      </c>
      <c r="L21" s="152"/>
      <c r="M21" s="178"/>
      <c r="N21" s="164"/>
      <c r="O21" s="163"/>
      <c r="P21" s="162"/>
      <c r="Q21" s="161"/>
      <c r="R21" s="160"/>
    </row>
    <row r="22" spans="1:18" ht="13.5" thickBot="1" x14ac:dyDescent="0.25">
      <c r="A22" s="137"/>
      <c r="B22" s="197"/>
      <c r="C22" s="197"/>
      <c r="D22" s="196"/>
      <c r="E22" s="195"/>
      <c r="F22" s="194"/>
      <c r="G22" s="193"/>
      <c r="H22" s="192"/>
      <c r="L22" s="152"/>
      <c r="M22" s="178"/>
      <c r="N22" s="180"/>
      <c r="O22" s="163"/>
      <c r="P22" s="162"/>
      <c r="Q22" s="161"/>
      <c r="R22" s="160"/>
    </row>
    <row r="23" spans="1:18" ht="13.5" thickBot="1" x14ac:dyDescent="0.25">
      <c r="A23" s="191" t="s">
        <v>113</v>
      </c>
      <c r="B23" s="190"/>
      <c r="C23" s="146"/>
      <c r="D23" s="136"/>
      <c r="E23" s="135"/>
      <c r="F23" s="134"/>
      <c r="G23" s="189"/>
      <c r="H23" s="188"/>
      <c r="K23" s="260"/>
      <c r="L23" s="152"/>
      <c r="M23" s="178"/>
      <c r="N23" s="164"/>
      <c r="O23" s="163"/>
      <c r="P23" s="162"/>
      <c r="Q23" s="182"/>
      <c r="R23" s="160"/>
    </row>
    <row r="24" spans="1:18" ht="13.5" thickBot="1" x14ac:dyDescent="0.25">
      <c r="A24" s="113" t="s">
        <v>117</v>
      </c>
      <c r="B24" s="113" t="s">
        <v>105</v>
      </c>
      <c r="C24" s="113" t="s">
        <v>118</v>
      </c>
      <c r="D24" s="185" t="s">
        <v>116</v>
      </c>
      <c r="E24" s="176" t="s">
        <v>70</v>
      </c>
      <c r="F24" s="184">
        <v>4140</v>
      </c>
      <c r="G24" s="174">
        <v>14</v>
      </c>
      <c r="H24" s="153">
        <f t="shared" ref="H24:H26" si="2">F24*G24</f>
        <v>57960</v>
      </c>
      <c r="L24" s="152"/>
      <c r="M24" s="187"/>
      <c r="N24" s="183"/>
      <c r="O24" s="186"/>
      <c r="P24" s="162"/>
      <c r="Q24" s="182"/>
      <c r="R24" s="160"/>
    </row>
    <row r="25" spans="1:18" ht="13.5" thickBot="1" x14ac:dyDescent="0.25">
      <c r="A25" s="113" t="s">
        <v>120</v>
      </c>
      <c r="B25" s="113" t="s">
        <v>105</v>
      </c>
      <c r="C25" s="113" t="s">
        <v>121</v>
      </c>
      <c r="D25" s="185" t="s">
        <v>119</v>
      </c>
      <c r="E25" s="176" t="s">
        <v>69</v>
      </c>
      <c r="F25" s="184">
        <v>390</v>
      </c>
      <c r="G25" s="174">
        <v>56.9</v>
      </c>
      <c r="H25" s="153">
        <f t="shared" si="2"/>
        <v>22191</v>
      </c>
      <c r="L25" s="152"/>
      <c r="M25" s="178"/>
      <c r="N25" s="164"/>
      <c r="O25" s="163"/>
      <c r="P25" s="162"/>
      <c r="Q25" s="182"/>
      <c r="R25" s="160"/>
    </row>
    <row r="26" spans="1:18" ht="13.5" thickBot="1" x14ac:dyDescent="0.25">
      <c r="A26" s="113" t="s">
        <v>123</v>
      </c>
      <c r="B26" s="113" t="s">
        <v>105</v>
      </c>
      <c r="C26" s="113" t="s">
        <v>124</v>
      </c>
      <c r="D26" s="185" t="s">
        <v>122</v>
      </c>
      <c r="E26" s="176" t="s">
        <v>69</v>
      </c>
      <c r="F26" s="184">
        <v>42</v>
      </c>
      <c r="G26" s="174">
        <v>40</v>
      </c>
      <c r="H26" s="153">
        <f t="shared" si="2"/>
        <v>1680</v>
      </c>
      <c r="L26" s="152"/>
      <c r="M26" s="178"/>
      <c r="N26" s="164"/>
      <c r="O26" s="163"/>
      <c r="P26" s="162"/>
      <c r="Q26" s="182"/>
      <c r="R26" s="160"/>
    </row>
    <row r="27" spans="1:18" ht="13.5" thickBot="1" x14ac:dyDescent="0.25">
      <c r="A27" s="113" t="s">
        <v>125</v>
      </c>
      <c r="B27" s="113" t="s">
        <v>126</v>
      </c>
      <c r="C27" s="113" t="s">
        <v>178</v>
      </c>
      <c r="D27" s="177" t="s">
        <v>127</v>
      </c>
      <c r="E27" s="176" t="s">
        <v>70</v>
      </c>
      <c r="F27" s="175">
        <v>7780</v>
      </c>
      <c r="G27" s="174">
        <v>5</v>
      </c>
      <c r="H27" s="153">
        <f t="shared" si="0"/>
        <v>38900</v>
      </c>
      <c r="L27" s="152"/>
      <c r="M27" s="178"/>
      <c r="N27" s="164"/>
      <c r="O27" s="163"/>
      <c r="P27" s="162"/>
      <c r="Q27" s="182"/>
      <c r="R27" s="160"/>
    </row>
    <row r="28" spans="1:18" ht="13.5" thickBot="1" x14ac:dyDescent="0.25">
      <c r="A28" s="113" t="s">
        <v>128</v>
      </c>
      <c r="B28" s="113" t="s">
        <v>72</v>
      </c>
      <c r="C28" s="113" t="s">
        <v>129</v>
      </c>
      <c r="D28" s="177" t="s">
        <v>130</v>
      </c>
      <c r="E28" s="176" t="s">
        <v>32</v>
      </c>
      <c r="F28" s="175">
        <v>1</v>
      </c>
      <c r="G28" s="174">
        <v>8000</v>
      </c>
      <c r="H28" s="153">
        <f t="shared" si="0"/>
        <v>8000</v>
      </c>
      <c r="L28" s="152"/>
      <c r="M28" s="178"/>
      <c r="N28" s="164"/>
      <c r="O28" s="163"/>
      <c r="P28" s="162"/>
      <c r="Q28" s="182"/>
      <c r="R28" s="160"/>
    </row>
    <row r="29" spans="1:18" ht="26.25" thickBot="1" x14ac:dyDescent="0.25">
      <c r="A29" s="113" t="s">
        <v>131</v>
      </c>
      <c r="B29" s="113" t="s">
        <v>165</v>
      </c>
      <c r="C29" s="113" t="s">
        <v>133</v>
      </c>
      <c r="D29" s="177" t="s">
        <v>172</v>
      </c>
      <c r="E29" s="176" t="s">
        <v>34</v>
      </c>
      <c r="F29" s="175">
        <v>12900</v>
      </c>
      <c r="G29" s="174">
        <v>5.5</v>
      </c>
      <c r="H29" s="153">
        <f t="shared" si="0"/>
        <v>70950</v>
      </c>
      <c r="L29" s="152"/>
      <c r="M29" s="178"/>
      <c r="N29" s="164"/>
      <c r="O29" s="163"/>
      <c r="P29" s="183"/>
      <c r="Q29" s="182"/>
      <c r="R29" s="160"/>
    </row>
    <row r="30" spans="1:18" ht="26.25" thickBot="1" x14ac:dyDescent="0.25">
      <c r="A30" s="113" t="s">
        <v>134</v>
      </c>
      <c r="B30" s="113" t="s">
        <v>132</v>
      </c>
      <c r="C30" s="113" t="s">
        <v>133</v>
      </c>
      <c r="D30" s="177" t="s">
        <v>135</v>
      </c>
      <c r="E30" s="176" t="s">
        <v>34</v>
      </c>
      <c r="F30" s="175">
        <v>53450</v>
      </c>
      <c r="G30" s="174">
        <v>7</v>
      </c>
      <c r="H30" s="153">
        <f t="shared" si="0"/>
        <v>374150</v>
      </c>
      <c r="L30" s="152"/>
      <c r="M30" s="178"/>
      <c r="N30" s="164"/>
      <c r="O30" s="163"/>
      <c r="P30" s="183"/>
      <c r="Q30" s="182"/>
      <c r="R30" s="160"/>
    </row>
    <row r="31" spans="1:18" ht="26.25" thickBot="1" x14ac:dyDescent="0.25">
      <c r="A31" s="113" t="s">
        <v>136</v>
      </c>
      <c r="B31" s="113" t="s">
        <v>137</v>
      </c>
      <c r="C31" s="113" t="s">
        <v>138</v>
      </c>
      <c r="D31" s="177" t="s">
        <v>139</v>
      </c>
      <c r="E31" s="176" t="s">
        <v>33</v>
      </c>
      <c r="F31" s="175">
        <v>40</v>
      </c>
      <c r="G31" s="174">
        <v>37.5</v>
      </c>
      <c r="H31" s="153">
        <f t="shared" si="0"/>
        <v>1500</v>
      </c>
      <c r="L31" s="152"/>
      <c r="M31" s="178"/>
      <c r="N31" s="164"/>
      <c r="O31" s="163"/>
      <c r="P31" s="162"/>
      <c r="Q31" s="182"/>
      <c r="R31" s="160"/>
    </row>
    <row r="32" spans="1:18" ht="26.25" thickBot="1" x14ac:dyDescent="0.25">
      <c r="A32" s="113" t="s">
        <v>140</v>
      </c>
      <c r="B32" s="113" t="s">
        <v>141</v>
      </c>
      <c r="C32" s="113" t="s">
        <v>138</v>
      </c>
      <c r="D32" s="177" t="s">
        <v>142</v>
      </c>
      <c r="E32" s="176" t="s">
        <v>34</v>
      </c>
      <c r="F32" s="175">
        <v>3435</v>
      </c>
      <c r="G32" s="174">
        <v>8</v>
      </c>
      <c r="H32" s="153">
        <f t="shared" si="0"/>
        <v>27480</v>
      </c>
      <c r="L32" s="152"/>
      <c r="M32" s="178"/>
      <c r="N32" s="164"/>
      <c r="O32" s="163"/>
      <c r="P32" s="162"/>
      <c r="Q32" s="182"/>
      <c r="R32" s="160"/>
    </row>
    <row r="33" spans="1:18" ht="13.5" thickBot="1" x14ac:dyDescent="0.25">
      <c r="A33" s="113" t="s">
        <v>143</v>
      </c>
      <c r="B33" s="113" t="s">
        <v>146</v>
      </c>
      <c r="C33" s="113" t="s">
        <v>144</v>
      </c>
      <c r="D33" s="177" t="s">
        <v>148</v>
      </c>
      <c r="E33" s="176" t="s">
        <v>33</v>
      </c>
      <c r="F33" s="175">
        <v>4310</v>
      </c>
      <c r="G33" s="174">
        <v>5</v>
      </c>
      <c r="H33" s="153">
        <f t="shared" si="0"/>
        <v>21550</v>
      </c>
      <c r="L33" s="152"/>
      <c r="M33" s="181"/>
      <c r="N33" s="180"/>
      <c r="O33" s="179"/>
      <c r="P33" s="162"/>
      <c r="Q33" s="160"/>
      <c r="R33" s="160"/>
    </row>
    <row r="34" spans="1:18" ht="13.5" thickBot="1" x14ac:dyDescent="0.25">
      <c r="A34" s="113" t="s">
        <v>145</v>
      </c>
      <c r="B34" s="113" t="s">
        <v>150</v>
      </c>
      <c r="C34" s="113" t="s">
        <v>147</v>
      </c>
      <c r="D34" s="177" t="s">
        <v>152</v>
      </c>
      <c r="E34" s="176" t="s">
        <v>32</v>
      </c>
      <c r="F34" s="175">
        <v>12</v>
      </c>
      <c r="G34" s="174">
        <v>530</v>
      </c>
      <c r="H34" s="153">
        <f t="shared" si="0"/>
        <v>6360</v>
      </c>
      <c r="L34" s="152"/>
      <c r="M34" s="178"/>
      <c r="N34" s="164"/>
      <c r="O34" s="163"/>
      <c r="P34" s="162"/>
      <c r="Q34" s="166"/>
      <c r="R34" s="160"/>
    </row>
    <row r="35" spans="1:18" ht="13.5" thickBot="1" x14ac:dyDescent="0.25">
      <c r="A35" s="113" t="s">
        <v>149</v>
      </c>
      <c r="B35" s="113" t="s">
        <v>73</v>
      </c>
      <c r="C35" s="113" t="s">
        <v>151</v>
      </c>
      <c r="D35" s="177" t="s">
        <v>155</v>
      </c>
      <c r="E35" s="176" t="s">
        <v>32</v>
      </c>
      <c r="F35" s="175">
        <v>6</v>
      </c>
      <c r="G35" s="174">
        <v>244</v>
      </c>
      <c r="H35" s="153">
        <f t="shared" si="0"/>
        <v>1464</v>
      </c>
      <c r="L35" s="152"/>
      <c r="M35" s="178"/>
      <c r="N35" s="164"/>
      <c r="O35" s="163"/>
      <c r="P35" s="162"/>
      <c r="Q35" s="166"/>
      <c r="R35" s="160"/>
    </row>
    <row r="36" spans="1:18" ht="13.5" thickBot="1" x14ac:dyDescent="0.25">
      <c r="A36" s="113" t="s">
        <v>153</v>
      </c>
      <c r="B36" s="113" t="s">
        <v>73</v>
      </c>
      <c r="C36" s="113" t="s">
        <v>154</v>
      </c>
      <c r="D36" s="177" t="s">
        <v>158</v>
      </c>
      <c r="E36" s="176" t="s">
        <v>32</v>
      </c>
      <c r="F36" s="175">
        <v>8</v>
      </c>
      <c r="G36" s="174">
        <v>122</v>
      </c>
      <c r="H36" s="153">
        <f t="shared" si="0"/>
        <v>976</v>
      </c>
      <c r="L36" s="152"/>
      <c r="M36" s="178"/>
      <c r="N36" s="164"/>
      <c r="O36" s="163"/>
      <c r="P36" s="162"/>
      <c r="Q36" s="166"/>
      <c r="R36" s="160"/>
    </row>
    <row r="37" spans="1:18" ht="13.5" thickBot="1" x14ac:dyDescent="0.25">
      <c r="A37" s="113" t="s">
        <v>156</v>
      </c>
      <c r="B37" s="113" t="s">
        <v>73</v>
      </c>
      <c r="C37" s="113" t="s">
        <v>157</v>
      </c>
      <c r="D37" s="173" t="s">
        <v>161</v>
      </c>
      <c r="E37" s="165" t="s">
        <v>32</v>
      </c>
      <c r="F37" s="172">
        <v>4</v>
      </c>
      <c r="G37" s="171">
        <v>875</v>
      </c>
      <c r="H37" s="153">
        <f t="shared" si="0"/>
        <v>3500</v>
      </c>
      <c r="L37" s="152"/>
      <c r="M37" s="170"/>
      <c r="N37" s="169"/>
      <c r="O37" s="168"/>
      <c r="P37" s="167"/>
      <c r="Q37" s="166"/>
      <c r="R37" s="160"/>
    </row>
    <row r="38" spans="1:18" ht="13.5" thickBot="1" x14ac:dyDescent="0.25">
      <c r="A38" s="113" t="s">
        <v>159</v>
      </c>
      <c r="B38" s="159" t="s">
        <v>71</v>
      </c>
      <c r="C38" s="158" t="s">
        <v>160</v>
      </c>
      <c r="D38" s="157" t="s">
        <v>163</v>
      </c>
      <c r="E38" s="156" t="s">
        <v>34</v>
      </c>
      <c r="F38" s="155">
        <v>825</v>
      </c>
      <c r="G38" s="154">
        <v>0.6</v>
      </c>
      <c r="H38" s="153">
        <f t="shared" si="0"/>
        <v>495</v>
      </c>
      <c r="L38" s="152"/>
      <c r="M38" s="151"/>
      <c r="N38" s="150"/>
      <c r="O38" s="149"/>
      <c r="P38" s="148"/>
      <c r="Q38" s="34"/>
      <c r="R38" s="56"/>
    </row>
    <row r="39" spans="1:18" ht="13.5" thickBot="1" x14ac:dyDescent="0.25">
      <c r="A39" s="147"/>
      <c r="B39" s="146"/>
      <c r="C39" s="146"/>
      <c r="D39" s="145" t="s">
        <v>95</v>
      </c>
      <c r="E39" s="135"/>
      <c r="F39" s="134"/>
      <c r="G39" s="133"/>
      <c r="H39" s="144">
        <f>SUM(H24:H38)</f>
        <v>637156</v>
      </c>
      <c r="L39" s="143"/>
      <c r="M39" s="142"/>
      <c r="N39" s="141"/>
      <c r="O39" s="140"/>
      <c r="P39" s="139"/>
      <c r="Q39" s="34"/>
      <c r="R39" s="56"/>
    </row>
    <row r="40" spans="1:18" ht="13.5" thickBot="1" x14ac:dyDescent="0.25">
      <c r="A40" s="138"/>
      <c r="B40" s="137"/>
      <c r="C40" s="137"/>
      <c r="D40" s="136"/>
      <c r="E40" s="135"/>
      <c r="F40" s="134"/>
      <c r="G40" s="133"/>
      <c r="H40" s="132"/>
    </row>
    <row r="41" spans="1:18" ht="13.5" thickBot="1" x14ac:dyDescent="0.25">
      <c r="A41" s="131"/>
      <c r="B41" s="129"/>
      <c r="C41" s="129"/>
      <c r="D41" s="130" t="s">
        <v>164</v>
      </c>
      <c r="E41" s="129"/>
      <c r="F41" s="128"/>
      <c r="G41" s="127"/>
      <c r="H41" s="126">
        <f>SUM(H13+H21+H39)</f>
        <v>848009</v>
      </c>
    </row>
    <row r="42" spans="1:18" ht="13.5" thickBot="1" x14ac:dyDescent="0.25">
      <c r="A42" s="125"/>
      <c r="B42" s="123"/>
      <c r="C42" s="123"/>
      <c r="D42" s="124"/>
      <c r="E42" s="123"/>
      <c r="F42" s="122"/>
      <c r="G42" s="121"/>
      <c r="H42" s="120"/>
    </row>
    <row r="43" spans="1:18" x14ac:dyDescent="0.2">
      <c r="A43" s="119"/>
      <c r="B43" s="119"/>
      <c r="C43" s="119"/>
      <c r="D43" s="118" t="s">
        <v>169</v>
      </c>
      <c r="E43" s="117"/>
      <c r="F43" s="116"/>
      <c r="G43" s="115"/>
      <c r="H43" s="114"/>
    </row>
    <row r="44" spans="1:18" ht="38.25" x14ac:dyDescent="0.2">
      <c r="A44" s="113" t="s">
        <v>176</v>
      </c>
      <c r="B44" s="113" t="s">
        <v>132</v>
      </c>
      <c r="C44" s="255">
        <v>28</v>
      </c>
      <c r="D44" s="256" t="s">
        <v>173</v>
      </c>
      <c r="E44" s="112" t="s">
        <v>34</v>
      </c>
      <c r="F44" s="111">
        <v>12900</v>
      </c>
      <c r="G44" s="110">
        <v>7</v>
      </c>
      <c r="H44" s="109">
        <f>F44*G44</f>
        <v>90300</v>
      </c>
    </row>
    <row r="45" spans="1:18" ht="13.5" thickBot="1" x14ac:dyDescent="0.25">
      <c r="A45" s="108"/>
      <c r="B45" s="108"/>
      <c r="C45" s="108"/>
      <c r="D45" s="107" t="s">
        <v>168</v>
      </c>
      <c r="E45" s="106"/>
      <c r="F45" s="105"/>
      <c r="G45" s="104"/>
      <c r="H45" s="103">
        <f>SUM(H44)</f>
        <v>90300</v>
      </c>
    </row>
    <row r="46" spans="1:18" x14ac:dyDescent="0.2">
      <c r="A46" s="240"/>
      <c r="B46" s="240"/>
      <c r="C46" s="240"/>
      <c r="D46" s="239" t="s">
        <v>170</v>
      </c>
      <c r="E46" s="241"/>
      <c r="F46" s="242"/>
      <c r="G46" s="121"/>
      <c r="H46" s="252"/>
    </row>
    <row r="47" spans="1:18" ht="51" x14ac:dyDescent="0.2">
      <c r="A47" s="204" t="s">
        <v>175</v>
      </c>
      <c r="B47" s="113" t="s">
        <v>174</v>
      </c>
      <c r="C47" s="255">
        <v>29</v>
      </c>
      <c r="D47" s="257" t="s">
        <v>177</v>
      </c>
      <c r="E47" s="112" t="s">
        <v>82</v>
      </c>
      <c r="F47" s="111">
        <v>1</v>
      </c>
      <c r="G47" s="258">
        <v>17698</v>
      </c>
      <c r="H47" s="259">
        <f>F47*G47</f>
        <v>17698</v>
      </c>
    </row>
    <row r="48" spans="1:18" ht="13.5" thickBot="1" x14ac:dyDescent="0.25">
      <c r="A48" s="246"/>
      <c r="B48" s="246"/>
      <c r="C48" s="246"/>
      <c r="D48" s="253" t="s">
        <v>171</v>
      </c>
      <c r="E48" s="248"/>
      <c r="F48" s="249"/>
      <c r="G48" s="254"/>
      <c r="H48" s="251">
        <f>SUM(H47)</f>
        <v>17698</v>
      </c>
    </row>
    <row r="49" spans="1:8" ht="13.5" thickBot="1" x14ac:dyDescent="0.25">
      <c r="A49" s="100"/>
      <c r="B49" s="100"/>
      <c r="C49" s="100"/>
      <c r="D49" s="107"/>
      <c r="E49" s="98"/>
      <c r="F49" s="97"/>
      <c r="G49" s="102"/>
      <c r="H49" s="101"/>
    </row>
    <row r="50" spans="1:8" ht="13.5" thickBot="1" x14ac:dyDescent="0.25">
      <c r="A50" s="100"/>
      <c r="B50" s="100"/>
      <c r="C50" s="100"/>
      <c r="D50" s="99" t="s">
        <v>184</v>
      </c>
      <c r="E50" s="98"/>
      <c r="F50" s="97"/>
      <c r="G50" s="96"/>
      <c r="H50" s="95">
        <f>H41</f>
        <v>848009</v>
      </c>
    </row>
    <row r="51" spans="1:8" x14ac:dyDescent="0.2">
      <c r="A51" s="244"/>
      <c r="B51" s="244"/>
      <c r="C51" s="244"/>
      <c r="D51" s="243" t="s">
        <v>168</v>
      </c>
      <c r="E51" s="117"/>
      <c r="F51" s="245"/>
      <c r="G51" s="115"/>
      <c r="H51" s="114">
        <f>H45</f>
        <v>90300</v>
      </c>
    </row>
    <row r="52" spans="1:8" ht="13.5" thickBot="1" x14ac:dyDescent="0.25">
      <c r="A52" s="246"/>
      <c r="B52" s="246"/>
      <c r="C52" s="246"/>
      <c r="D52" s="247" t="s">
        <v>171</v>
      </c>
      <c r="E52" s="248"/>
      <c r="F52" s="249"/>
      <c r="G52" s="250"/>
      <c r="H52" s="251">
        <f>H48</f>
        <v>17698</v>
      </c>
    </row>
    <row r="53" spans="1:8" ht="26.25" thickBot="1" x14ac:dyDescent="0.25">
      <c r="A53" s="93"/>
      <c r="B53" s="93"/>
      <c r="C53" s="93"/>
      <c r="D53" s="94" t="s">
        <v>183</v>
      </c>
      <c r="E53" s="93"/>
      <c r="F53" s="92"/>
      <c r="G53" s="91"/>
      <c r="H53" s="90">
        <f>SUM(H50:H52)</f>
        <v>956007</v>
      </c>
    </row>
    <row r="54" spans="1:8" ht="13.5" thickTop="1" x14ac:dyDescent="0.2"/>
    <row r="56" spans="1:8" ht="12" customHeight="1" x14ac:dyDescent="0.2">
      <c r="D56" s="39" t="s">
        <v>55</v>
      </c>
    </row>
    <row r="57" spans="1:8" ht="11.45" customHeight="1" x14ac:dyDescent="0.2">
      <c r="D57" s="22"/>
    </row>
    <row r="58" spans="1:8" ht="11.45" customHeight="1" x14ac:dyDescent="0.2">
      <c r="A58" s="89"/>
      <c r="B58" s="89"/>
      <c r="C58" s="84"/>
      <c r="D58" s="22" t="s">
        <v>67</v>
      </c>
      <c r="E58" s="80"/>
      <c r="F58" s="83"/>
      <c r="G58" s="79"/>
      <c r="H58" s="75"/>
    </row>
    <row r="59" spans="1:8" ht="11.45" customHeight="1" x14ac:dyDescent="0.2">
      <c r="A59" s="84"/>
      <c r="B59" s="84"/>
      <c r="C59" s="84"/>
      <c r="D59" s="22" t="s">
        <v>68</v>
      </c>
      <c r="E59" s="80"/>
      <c r="F59" s="82"/>
      <c r="G59" s="79"/>
      <c r="H59" s="75"/>
    </row>
    <row r="60" spans="1:8" ht="11.45" customHeight="1" x14ac:dyDescent="0.2">
      <c r="A60" s="84"/>
      <c r="B60" s="84"/>
      <c r="C60" s="84"/>
      <c r="D60" s="22" t="s">
        <v>56</v>
      </c>
      <c r="E60" s="80"/>
      <c r="F60" s="82"/>
      <c r="G60" s="79"/>
      <c r="H60" s="75"/>
    </row>
    <row r="61" spans="1:8" ht="11.45" customHeight="1" x14ac:dyDescent="0.2">
      <c r="A61" s="84"/>
      <c r="B61" s="84"/>
      <c r="C61" s="84"/>
      <c r="D61" s="88"/>
      <c r="E61" s="80"/>
      <c r="F61" s="82"/>
      <c r="G61" s="79"/>
      <c r="H61" s="75"/>
    </row>
    <row r="62" spans="1:8" ht="11.45" customHeight="1" x14ac:dyDescent="0.2">
      <c r="A62" s="84"/>
      <c r="B62" s="84"/>
      <c r="C62" s="84"/>
      <c r="D62" s="88"/>
      <c r="E62" s="80"/>
      <c r="F62" s="82"/>
      <c r="G62" s="79"/>
      <c r="H62" s="75"/>
    </row>
    <row r="63" spans="1:8" ht="11.45" customHeight="1" x14ac:dyDescent="0.2">
      <c r="A63" s="84"/>
      <c r="B63" s="84"/>
      <c r="C63" s="84"/>
      <c r="D63" s="81"/>
      <c r="E63" s="80"/>
      <c r="F63" s="83"/>
      <c r="G63" s="79"/>
      <c r="H63" s="75"/>
    </row>
    <row r="64" spans="1:8" ht="11.45" customHeight="1" thickBot="1" x14ac:dyDescent="0.25">
      <c r="A64" s="84"/>
      <c r="B64" s="84"/>
      <c r="C64" s="84"/>
      <c r="D64" s="81"/>
      <c r="E64" s="21"/>
      <c r="F64" s="31"/>
      <c r="G64" s="34"/>
      <c r="H64" s="35"/>
    </row>
    <row r="65" spans="1:17" ht="11.45" customHeight="1" x14ac:dyDescent="0.2">
      <c r="A65" s="84"/>
      <c r="B65" s="84"/>
      <c r="C65" s="84"/>
      <c r="D65" s="88"/>
      <c r="E65" s="29" t="s">
        <v>57</v>
      </c>
      <c r="F65" s="30"/>
      <c r="G65" s="32"/>
      <c r="H65" s="33" t="s">
        <v>58</v>
      </c>
    </row>
    <row r="66" spans="1:17" x14ac:dyDescent="0.2">
      <c r="A66" s="84"/>
      <c r="B66" s="84"/>
      <c r="C66" s="84"/>
      <c r="D66" s="88"/>
      <c r="E66" s="80"/>
      <c r="F66" s="82"/>
      <c r="G66" s="79"/>
      <c r="H66" s="75"/>
    </row>
    <row r="67" spans="1:17" x14ac:dyDescent="0.2">
      <c r="C67" s="84"/>
      <c r="D67" s="87"/>
      <c r="E67" s="80"/>
      <c r="F67" s="82"/>
      <c r="G67" s="79"/>
      <c r="H67" s="75"/>
    </row>
    <row r="72" spans="1:17" ht="27.75" customHeight="1" x14ac:dyDescent="0.25">
      <c r="M72" s="86"/>
      <c r="N72" s="73"/>
      <c r="O72" s="73"/>
      <c r="P72" s="73"/>
      <c r="Q72" s="73"/>
    </row>
    <row r="73" spans="1:17" ht="15" x14ac:dyDescent="0.25">
      <c r="D73" s="76"/>
      <c r="M73" s="73"/>
      <c r="N73" s="74"/>
      <c r="O73" s="73"/>
      <c r="P73" s="73"/>
      <c r="Q73" s="73"/>
    </row>
    <row r="74" spans="1:17" ht="15" x14ac:dyDescent="0.25">
      <c r="A74" s="84"/>
      <c r="B74" s="84"/>
      <c r="C74" s="84"/>
      <c r="D74" s="81"/>
      <c r="E74" s="80"/>
      <c r="F74" s="85"/>
      <c r="G74" s="79"/>
      <c r="H74" s="75"/>
      <c r="M74" s="73"/>
      <c r="N74" s="73"/>
      <c r="O74" s="73"/>
      <c r="P74" s="73"/>
      <c r="Q74" s="73"/>
    </row>
    <row r="75" spans="1:17" ht="15" x14ac:dyDescent="0.25">
      <c r="A75" s="84"/>
      <c r="B75" s="84"/>
      <c r="C75" s="84"/>
      <c r="D75" s="81"/>
      <c r="E75" s="80"/>
      <c r="F75" s="83"/>
      <c r="G75" s="79"/>
      <c r="H75" s="75"/>
      <c r="M75" s="73"/>
      <c r="N75" s="74"/>
      <c r="O75" s="73"/>
      <c r="P75" s="73"/>
      <c r="Q75" s="73"/>
    </row>
    <row r="76" spans="1:17" ht="15" x14ac:dyDescent="0.25">
      <c r="A76" s="84"/>
      <c r="B76" s="84"/>
      <c r="C76" s="84"/>
      <c r="D76" s="81"/>
      <c r="E76" s="80"/>
      <c r="F76" s="83"/>
      <c r="G76" s="79"/>
      <c r="H76" s="75"/>
      <c r="M76" s="73"/>
      <c r="N76" s="74"/>
      <c r="O76" s="73"/>
      <c r="P76" s="73"/>
      <c r="Q76" s="73"/>
    </row>
    <row r="77" spans="1:17" ht="15" x14ac:dyDescent="0.25">
      <c r="A77" s="84"/>
      <c r="B77" s="84"/>
      <c r="C77" s="84"/>
      <c r="D77" s="81"/>
      <c r="E77" s="80"/>
      <c r="F77" s="83"/>
      <c r="G77" s="79"/>
      <c r="H77" s="75"/>
      <c r="M77" s="73"/>
      <c r="N77" s="74"/>
      <c r="O77" s="73"/>
      <c r="P77" s="73"/>
      <c r="Q77" s="73"/>
    </row>
    <row r="78" spans="1:17" ht="15" x14ac:dyDescent="0.25">
      <c r="A78" s="84"/>
      <c r="B78" s="84"/>
      <c r="C78" s="84"/>
      <c r="D78" s="81"/>
      <c r="E78" s="80"/>
      <c r="F78" s="83"/>
      <c r="G78" s="79"/>
      <c r="H78" s="75"/>
      <c r="M78" s="73"/>
      <c r="N78" s="74"/>
      <c r="O78" s="73"/>
      <c r="P78" s="73"/>
      <c r="Q78" s="73"/>
    </row>
    <row r="79" spans="1:17" ht="15" x14ac:dyDescent="0.25">
      <c r="A79" s="84"/>
      <c r="B79" s="84"/>
      <c r="C79" s="84"/>
      <c r="D79" s="81"/>
      <c r="E79" s="80"/>
      <c r="F79" s="83"/>
      <c r="G79" s="79"/>
      <c r="H79" s="75"/>
      <c r="M79" s="73"/>
      <c r="N79" s="74"/>
      <c r="O79" s="73"/>
      <c r="P79" s="73"/>
      <c r="Q79" s="73"/>
    </row>
    <row r="80" spans="1:17" ht="15" x14ac:dyDescent="0.25">
      <c r="D80" s="81"/>
      <c r="E80" s="80"/>
      <c r="F80" s="82"/>
      <c r="G80" s="79"/>
      <c r="H80" s="75"/>
      <c r="M80" s="73"/>
      <c r="N80" s="74"/>
      <c r="O80" s="73"/>
      <c r="P80" s="73"/>
      <c r="Q80" s="73"/>
    </row>
    <row r="81" spans="4:17" ht="15" x14ac:dyDescent="0.25">
      <c r="D81" s="81"/>
      <c r="E81" s="80"/>
      <c r="G81" s="79"/>
      <c r="H81" s="75"/>
      <c r="M81" s="73"/>
      <c r="N81" s="74"/>
      <c r="O81" s="73"/>
      <c r="P81" s="73"/>
      <c r="Q81" s="73"/>
    </row>
    <row r="82" spans="4:17" ht="15" x14ac:dyDescent="0.25">
      <c r="D82" s="81"/>
      <c r="E82" s="80"/>
      <c r="G82" s="79"/>
      <c r="H82" s="75"/>
      <c r="M82" s="73"/>
      <c r="N82" s="74"/>
      <c r="O82" s="73"/>
      <c r="P82" s="73"/>
      <c r="Q82" s="73"/>
    </row>
    <row r="83" spans="4:17" ht="15" x14ac:dyDescent="0.25">
      <c r="D83" s="81"/>
      <c r="E83" s="80"/>
      <c r="G83" s="79"/>
      <c r="H83" s="75"/>
      <c r="M83" s="73"/>
      <c r="N83" s="74"/>
      <c r="O83" s="73"/>
      <c r="P83" s="78"/>
      <c r="Q83" s="73"/>
    </row>
    <row r="84" spans="4:17" ht="15" x14ac:dyDescent="0.25">
      <c r="H84" s="77"/>
      <c r="M84" s="73"/>
      <c r="N84" s="74"/>
      <c r="O84" s="73"/>
      <c r="P84" s="73"/>
      <c r="Q84" s="73"/>
    </row>
    <row r="85" spans="4:17" ht="15" x14ac:dyDescent="0.25">
      <c r="H85" s="77"/>
      <c r="M85" s="73"/>
      <c r="N85" s="74"/>
      <c r="O85" s="73"/>
      <c r="P85" s="73"/>
      <c r="Q85" s="73"/>
    </row>
    <row r="86" spans="4:17" ht="15" x14ac:dyDescent="0.25">
      <c r="D86" s="76"/>
      <c r="M86" s="73"/>
      <c r="N86" s="74"/>
      <c r="O86" s="73"/>
      <c r="P86" s="73"/>
      <c r="Q86" s="73"/>
    </row>
    <row r="87" spans="4:17" ht="15" x14ac:dyDescent="0.25">
      <c r="H87" s="75"/>
      <c r="M87" s="73"/>
      <c r="N87" s="74"/>
      <c r="O87" s="73"/>
      <c r="P87" s="73"/>
      <c r="Q87" s="73"/>
    </row>
    <row r="88" spans="4:17" ht="15" x14ac:dyDescent="0.25">
      <c r="M88" s="73"/>
      <c r="N88" s="74"/>
      <c r="O88" s="73"/>
      <c r="P88" s="73"/>
      <c r="Q88" s="73"/>
    </row>
    <row r="89" spans="4:17" ht="15" x14ac:dyDescent="0.25">
      <c r="M89" s="73"/>
      <c r="N89" s="74"/>
      <c r="O89" s="73"/>
      <c r="P89" s="73"/>
      <c r="Q89" s="73"/>
    </row>
    <row r="90" spans="4:17" ht="15" x14ac:dyDescent="0.25">
      <c r="D90" s="76"/>
      <c r="M90" s="73"/>
      <c r="N90" s="74"/>
      <c r="O90" s="73"/>
      <c r="P90" s="73"/>
      <c r="Q90" s="73"/>
    </row>
    <row r="91" spans="4:17" ht="15" x14ac:dyDescent="0.25">
      <c r="H91" s="75"/>
      <c r="M91" s="73"/>
      <c r="N91" s="74"/>
      <c r="O91" s="73"/>
      <c r="P91" s="73"/>
      <c r="Q91" s="73"/>
    </row>
    <row r="92" spans="4:17" ht="15" x14ac:dyDescent="0.25">
      <c r="M92" s="73"/>
      <c r="N92" s="74"/>
      <c r="O92" s="73"/>
      <c r="P92" s="73"/>
      <c r="Q92" s="73"/>
    </row>
    <row r="93" spans="4:17" ht="15" x14ac:dyDescent="0.25">
      <c r="M93" s="73"/>
      <c r="N93" s="74"/>
      <c r="O93" s="73"/>
      <c r="P93" s="73"/>
      <c r="Q93" s="73"/>
    </row>
    <row r="94" spans="4:17" ht="15" x14ac:dyDescent="0.25">
      <c r="M94" s="73"/>
      <c r="N94" s="74"/>
      <c r="O94" s="73"/>
      <c r="P94" s="73"/>
      <c r="Q94" s="73"/>
    </row>
    <row r="95" spans="4:17" ht="15" x14ac:dyDescent="0.25">
      <c r="M95" s="73"/>
      <c r="N95" s="74"/>
      <c r="O95" s="73"/>
      <c r="P95" s="73"/>
      <c r="Q95" s="73"/>
    </row>
    <row r="96" spans="4:17" ht="15" x14ac:dyDescent="0.25">
      <c r="M96" s="73"/>
      <c r="N96" s="74"/>
      <c r="O96" s="73"/>
      <c r="P96" s="73"/>
      <c r="Q96" s="73"/>
    </row>
    <row r="97" spans="1:17" ht="15" x14ac:dyDescent="0.25">
      <c r="M97" s="73"/>
      <c r="N97" s="74"/>
      <c r="O97" s="73"/>
      <c r="P97" s="73"/>
      <c r="Q97" s="73"/>
    </row>
    <row r="98" spans="1:17" ht="15" x14ac:dyDescent="0.25">
      <c r="M98" s="73"/>
      <c r="N98" s="74"/>
      <c r="O98" s="73"/>
      <c r="P98" s="73"/>
      <c r="Q98" s="73"/>
    </row>
    <row r="99" spans="1:17" ht="15" x14ac:dyDescent="0.25">
      <c r="M99" s="73"/>
      <c r="N99" s="74"/>
      <c r="O99" s="73"/>
      <c r="P99" s="73"/>
      <c r="Q99" s="73"/>
    </row>
    <row r="100" spans="1:17" ht="15" x14ac:dyDescent="0.25">
      <c r="M100" s="73"/>
      <c r="N100" s="74"/>
      <c r="O100" s="73"/>
      <c r="P100" s="73"/>
      <c r="Q100" s="73"/>
    </row>
    <row r="101" spans="1:17" ht="15" x14ac:dyDescent="0.25">
      <c r="M101" s="73"/>
      <c r="N101" s="74"/>
      <c r="O101" s="73"/>
      <c r="P101" s="73"/>
      <c r="Q101" s="73"/>
    </row>
    <row r="102" spans="1:17" ht="15" x14ac:dyDescent="0.25">
      <c r="M102" s="73"/>
      <c r="N102" s="74"/>
      <c r="O102" s="73"/>
      <c r="P102" s="73"/>
      <c r="Q102" s="73"/>
    </row>
    <row r="103" spans="1:17" ht="15" x14ac:dyDescent="0.25">
      <c r="M103" s="73"/>
      <c r="N103" s="74"/>
      <c r="O103" s="73"/>
      <c r="P103" s="73"/>
      <c r="Q103" s="73"/>
    </row>
    <row r="104" spans="1:17" ht="15" x14ac:dyDescent="0.25">
      <c r="M104" s="73"/>
      <c r="N104" s="74"/>
      <c r="O104" s="73"/>
      <c r="P104" s="73"/>
      <c r="Q104" s="73"/>
    </row>
    <row r="107" spans="1:17" ht="15" x14ac:dyDescent="0.25">
      <c r="A107" s="72"/>
      <c r="B107" s="72"/>
    </row>
    <row r="109" spans="1:17" ht="15" x14ac:dyDescent="0.2">
      <c r="A109" s="71"/>
      <c r="B109" s="71"/>
    </row>
    <row r="110" spans="1:17" ht="15" x14ac:dyDescent="0.2">
      <c r="A110" s="71"/>
      <c r="B110" s="71"/>
    </row>
    <row r="111" spans="1:17" ht="15" x14ac:dyDescent="0.2">
      <c r="A111" s="71"/>
      <c r="B111" s="71"/>
    </row>
    <row r="112" spans="1:17" ht="15" x14ac:dyDescent="0.2">
      <c r="A112" s="71"/>
      <c r="B112" s="71"/>
    </row>
    <row r="113" spans="1:2" ht="15" x14ac:dyDescent="0.2">
      <c r="A113" s="71"/>
      <c r="B113" s="71"/>
    </row>
    <row r="114" spans="1:2" ht="15" x14ac:dyDescent="0.2">
      <c r="A114" s="71"/>
      <c r="B114" s="71"/>
    </row>
    <row r="115" spans="1:2" ht="15" x14ac:dyDescent="0.2">
      <c r="A115" s="71"/>
      <c r="B115" s="71"/>
    </row>
    <row r="116" spans="1:2" ht="15" x14ac:dyDescent="0.2">
      <c r="A116" s="71"/>
      <c r="B116" s="71"/>
    </row>
    <row r="117" spans="1:2" ht="15" x14ac:dyDescent="0.2">
      <c r="A117" s="71"/>
      <c r="B117" s="71"/>
    </row>
    <row r="118" spans="1:2" ht="15" x14ac:dyDescent="0.2">
      <c r="A118" s="71"/>
      <c r="B118" s="71"/>
    </row>
    <row r="119" spans="1:2" ht="15" x14ac:dyDescent="0.2">
      <c r="A119" s="71"/>
      <c r="B119" s="71"/>
    </row>
    <row r="120" spans="1:2" ht="15" x14ac:dyDescent="0.2">
      <c r="A120" s="71"/>
      <c r="B120" s="71"/>
    </row>
    <row r="121" spans="1:2" ht="15" x14ac:dyDescent="0.2">
      <c r="A121" s="71"/>
      <c r="B121" s="71"/>
    </row>
    <row r="122" spans="1:2" ht="15" x14ac:dyDescent="0.2">
      <c r="A122" s="71"/>
      <c r="B122" s="71"/>
    </row>
    <row r="123" spans="1:2" ht="15" x14ac:dyDescent="0.2">
      <c r="A123" s="71"/>
      <c r="B123" s="71"/>
    </row>
    <row r="124" spans="1:2" ht="15" x14ac:dyDescent="0.2">
      <c r="A124" s="71"/>
      <c r="B124" s="71"/>
    </row>
    <row r="125" spans="1:2" ht="15" x14ac:dyDescent="0.2">
      <c r="A125" s="71"/>
      <c r="B125" s="71"/>
    </row>
    <row r="126" spans="1:2" ht="15" x14ac:dyDescent="0.2">
      <c r="A126" s="71"/>
      <c r="B126" s="71"/>
    </row>
    <row r="127" spans="1:2" ht="15" x14ac:dyDescent="0.2">
      <c r="A127" s="71"/>
      <c r="B127" s="71"/>
    </row>
  </sheetData>
  <mergeCells count="3">
    <mergeCell ref="A1:H1"/>
    <mergeCell ref="A2:H2"/>
    <mergeCell ref="A3:H3"/>
  </mergeCells>
  <phoneticPr fontId="9" type="noConversion"/>
  <printOptions horizontalCentered="1"/>
  <pageMargins left="0.25" right="0.25" top="0.75" bottom="0.75" header="0.3" footer="0.3"/>
  <pageSetup scale="62" fitToWidth="0" orientation="portrait"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c84e3d-7331-4dc6-961c-68b048d435e9">
      <Terms xmlns="http://schemas.microsoft.com/office/infopath/2007/PartnerControls"/>
    </lcf76f155ced4ddcb4097134ff3c332f>
    <TaxCatchAll xmlns="129bedd3-3020-4f87-8f33-a411c9a33f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B542CFFACD4F4881A2C71116FBA6B7" ma:contentTypeVersion="13" ma:contentTypeDescription="Create a new document." ma:contentTypeScope="" ma:versionID="176e749d8cde435aa2d7c45176f301c9">
  <xsd:schema xmlns:xsd="http://www.w3.org/2001/XMLSchema" xmlns:xs="http://www.w3.org/2001/XMLSchema" xmlns:p="http://schemas.microsoft.com/office/2006/metadata/properties" xmlns:ns2="8dc84e3d-7331-4dc6-961c-68b048d435e9" xmlns:ns3="129bedd3-3020-4f87-8f33-a411c9a33fff" targetNamespace="http://schemas.microsoft.com/office/2006/metadata/properties" ma:root="true" ma:fieldsID="bbd9a0fecc36b3a719cebed7815187a2" ns2:_="" ns3:_="">
    <xsd:import namespace="8dc84e3d-7331-4dc6-961c-68b048d435e9"/>
    <xsd:import namespace="129bedd3-3020-4f87-8f33-a411c9a33f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84e3d-7331-4dc6-961c-68b048d43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bedd3-3020-4f87-8f33-a411c9a33f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b1eec-9ee0-42d2-ab9c-0b2a54ac2290}" ma:internalName="TaxCatchAll" ma:showField="CatchAllData" ma:web="129bedd3-3020-4f87-8f33-a411c9a33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C9F60-A294-4F25-B0B7-01E28850C99E}">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8dc84e3d-7331-4dc6-961c-68b048d435e9"/>
    <ds:schemaRef ds:uri="http://purl.org/dc/terms/"/>
    <ds:schemaRef ds:uri="129bedd3-3020-4f87-8f33-a411c9a33fff"/>
    <ds:schemaRef ds:uri="http://www.w3.org/XML/1998/namespace"/>
    <ds:schemaRef ds:uri="http://purl.org/dc/dcmitype/"/>
  </ds:schemaRefs>
</ds:datastoreItem>
</file>

<file path=customXml/itemProps2.xml><?xml version="1.0" encoding="utf-8"?>
<ds:datastoreItem xmlns:ds="http://schemas.openxmlformats.org/officeDocument/2006/customXml" ds:itemID="{E0D83D52-ACD0-4518-BD20-09E3FE105592}">
  <ds:schemaRefs>
    <ds:schemaRef ds:uri="http://schemas.microsoft.com/sharepoint/v3/contenttype/forms"/>
  </ds:schemaRefs>
</ds:datastoreItem>
</file>

<file path=customXml/itemProps3.xml><?xml version="1.0" encoding="utf-8"?>
<ds:datastoreItem xmlns:ds="http://schemas.openxmlformats.org/officeDocument/2006/customXml" ds:itemID="{198E554F-8830-487D-93B2-3BBD131A6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84e3d-7331-4dc6-961c-68b048d435e9"/>
    <ds:schemaRef ds:uri="129bedd3-3020-4f87-8f33-a411c9a33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CONTRACTOR'S USE</vt:lpstr>
      <vt:lpstr>AE ESTIMATE</vt:lpstr>
      <vt:lpstr>'AE ESTIMATE'!Print_Area</vt:lpstr>
      <vt:lpstr>'BID FORM'!Print_Area</vt:lpstr>
      <vt:lpstr>'CONTRACTOR''S USE'!Print_Area</vt:lpstr>
      <vt:lpstr>INSTRUCTIONS!Print_Area</vt:lpstr>
      <vt:lpstr>'PROPOSAL '!Print_Area</vt:lpstr>
      <vt:lpstr>'SIGNATURE PAGE'!Print_Area</vt:lpstr>
      <vt:lpstr>'AE ESTIMATE'!Print_Titles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default</dc:creator>
  <cp:lastModifiedBy>Armstrong, Morgan</cp:lastModifiedBy>
  <cp:lastPrinted>2025-12-29T16:03:14Z</cp:lastPrinted>
  <dcterms:created xsi:type="dcterms:W3CDTF">2007-03-28T14:49:30Z</dcterms:created>
  <dcterms:modified xsi:type="dcterms:W3CDTF">2025-12-29T17:47:01Z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0x0101002CB542CFFACD4F4881A2C71116FBA6B7</vt:lpwstr>
  </property>
  <property fmtid="{D5CDD505-2E9C-101B-9397-08002B2CF9AE}" pid="3" name="Order">
    <vt:r8>3029900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db9e8ebb-3b4a-454f-a82d-d6d73e55fa8a_Enabled">
    <vt:lpwstr>true</vt:lpwstr>
  </property>
  <property fmtid="{D5CDD505-2E9C-101B-9397-08002B2CF9AE}" pid="12" name="MSIP_Label_db9e8ebb-3b4a-454f-a82d-d6d73e55fa8a_SetDate">
    <vt:lpwstr>2025-07-16T13:40:42Z</vt:lpwstr>
  </property>
  <property fmtid="{D5CDD505-2E9C-101B-9397-08002B2CF9AE}" pid="13" name="MSIP_Label_db9e8ebb-3b4a-454f-a82d-d6d73e55fa8a_Method">
    <vt:lpwstr>Standard</vt:lpwstr>
  </property>
  <property fmtid="{D5CDD505-2E9C-101B-9397-08002B2CF9AE}" pid="14" name="MSIP_Label_db9e8ebb-3b4a-454f-a82d-d6d73e55fa8a_Name">
    <vt:lpwstr>Non-Sensitive</vt:lpwstr>
  </property>
  <property fmtid="{D5CDD505-2E9C-101B-9397-08002B2CF9AE}" pid="15" name="MSIP_Label_db9e8ebb-3b4a-454f-a82d-d6d73e55fa8a_SiteId">
    <vt:lpwstr>79d58ae0-2048-4d8c-9c59-8b1b7dfb4204</vt:lpwstr>
  </property>
  <property fmtid="{D5CDD505-2E9C-101B-9397-08002B2CF9AE}" pid="16" name="MSIP_Label_db9e8ebb-3b4a-454f-a82d-d6d73e55fa8a_ActionId">
    <vt:lpwstr>d609e02e-1af9-466d-8feb-68170777bfc7</vt:lpwstr>
  </property>
  <property fmtid="{D5CDD505-2E9C-101B-9397-08002B2CF9AE}" pid="17" name="MSIP_Label_db9e8ebb-3b4a-454f-a82d-d6d73e55fa8a_ContentBits">
    <vt:lpwstr>0</vt:lpwstr>
  </property>
  <property fmtid="{D5CDD505-2E9C-101B-9397-08002B2CF9AE}" pid="18" name="MSIP_Label_db9e8ebb-3b4a-454f-a82d-d6d73e55fa8a_Tag">
    <vt:lpwstr>10, 3, 0, 1</vt:lpwstr>
  </property>
</Properties>
</file>