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Design\ContractAdmin\Public\project folders\144017-M\"/>
    </mc:Choice>
  </mc:AlternateContent>
  <xr:revisionPtr revIDLastSave="0" documentId="13_ncr:1_{755B16F1-2F13-4661-AAE8-746699FBF962}" xr6:coauthVersionLast="47" xr6:coauthVersionMax="47" xr10:uidLastSave="{00000000-0000-0000-0000-000000000000}"/>
  <bookViews>
    <workbookView xWindow="-28920" yWindow="-120" windowWidth="29040" windowHeight="15720" activeTab="1" xr2:uid="{D05085DC-4EFF-4E7F-97A3-14BE449DB3CD}"/>
  </bookViews>
  <sheets>
    <sheet name="INSTRUCTIONS " sheetId="5" r:id="rId1"/>
    <sheet name="PROPOSAL" sheetId="1" r:id="rId2"/>
    <sheet name="BID FORM" sheetId="2" r:id="rId3"/>
    <sheet name="SIGNATURE PAGE" sheetId="7" r:id="rId4"/>
    <sheet name="FOR CONTRACTOR USE" sheetId="4" r:id="rId5"/>
  </sheets>
  <definedNames>
    <definedName name="_xlnm.Print_Area" localSheetId="4">#N/A</definedName>
    <definedName name="_xlnm.Print_Area" localSheetId="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2" l="1"/>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G119" i="2" l="1"/>
  <c r="G83" i="2"/>
  <c r="G121" i="2" l="1"/>
  <c r="M5" i="7" s="1"/>
</calcChain>
</file>

<file path=xl/sharedStrings.xml><?xml version="1.0" encoding="utf-8"?>
<sst xmlns="http://schemas.openxmlformats.org/spreadsheetml/2006/main" count="752" uniqueCount="261">
  <si>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</si>
  <si>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</si>
  <si>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</si>
  <si>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</si>
  <si>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</si>
  <si>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</si>
  <si>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</si>
  <si>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</si>
  <si>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</si>
  <si>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</si>
  <si>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</si>
  <si>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</si>
  <si>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</si>
  <si>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</si>
  <si>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</si>
  <si>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</si>
  <si>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</si>
  <si>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SPEC
NUMBER</t>
  </si>
  <si>
    <t>ITEM DESCRIPTION</t>
  </si>
  <si>
    <t>UNIT</t>
  </si>
  <si>
    <t>QUANTITY</t>
  </si>
  <si>
    <t>AMOUNT</t>
  </si>
  <si>
    <t xml:space="preserve"> </t>
  </si>
  <si>
    <t xml:space="preserve">Enclosed is a (         ) Bidder's Surety Bond, (        ) Certified Check, (        ) Cashier's Check for </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</si>
  <si>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</si>
  <si>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</si>
  <si>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</si>
  <si>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</si>
  <si>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</si>
  <si>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</si>
  <si>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</si>
  <si>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</si>
  <si>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</si>
  <si>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</si>
  <si>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</si>
  <si>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</si>
  <si>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</si>
  <si>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</si>
  <si>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</si>
  <si>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</si>
  <si>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</si>
  <si>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</si>
  <si>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</si>
  <si>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</si>
  <si>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</si>
  <si>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</si>
  <si>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</si>
  <si>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</si>
  <si>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</si>
  <si>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</si>
  <si>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</si>
  <si>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</si>
  <si>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</si>
  <si>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</si>
  <si>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</si>
  <si>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</si>
  <si>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</si>
  <si>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AGREEMENT FOR USING ELECTRONIC BID PROPOSAL</t>
  </si>
  <si>
    <t>FOR CONTRACTOR USE</t>
  </si>
  <si>
    <t>DESCRIPTION</t>
  </si>
  <si>
    <t>DATA INPUT UNIT PRICE</t>
  </si>
  <si>
    <t xml:space="preserve">TO:  HONORABLE MAYOR </t>
  </si>
  <si>
    <t>ELECTRONIC BID PROPOSAL INSTRUCTIONS - EXCEL SPREADSHEET</t>
  </si>
  <si>
    <t>ROADWAY BASE BID</t>
  </si>
  <si>
    <t>LF</t>
  </si>
  <si>
    <t>BID ITEM</t>
  </si>
  <si>
    <t>SPEC NO.</t>
  </si>
  <si>
    <t>201(A)</t>
  </si>
  <si>
    <t>202(A)</t>
  </si>
  <si>
    <t>CLEARING AND GRUBBING</t>
  </si>
  <si>
    <t>SWPPP DOCUMENTATION AND MANAGEMENT</t>
  </si>
  <si>
    <t>230(A)</t>
  </si>
  <si>
    <t>SOLID SLAB SODDING</t>
  </si>
  <si>
    <t>303(A)</t>
  </si>
  <si>
    <t>310(B)</t>
  </si>
  <si>
    <t>SEPARATOR FABRIC</t>
  </si>
  <si>
    <t>COLD MILL PAVEMENT</t>
  </si>
  <si>
    <t>610(A)</t>
  </si>
  <si>
    <t>610(B)</t>
  </si>
  <si>
    <t>619(A)</t>
  </si>
  <si>
    <t>REMOVAL OF STRUCTURES AND OBSTRUCTIONS</t>
  </si>
  <si>
    <t>619(B)</t>
  </si>
  <si>
    <t>REMOVAL OF SIDEWALK</t>
  </si>
  <si>
    <t>MOBILIZATION</t>
  </si>
  <si>
    <t>CONSTRUCTION STAKING LEVEL II</t>
  </si>
  <si>
    <t>880(B)</t>
  </si>
  <si>
    <t>880(C)</t>
  </si>
  <si>
    <t>880(E)</t>
  </si>
  <si>
    <t>880(F)</t>
  </si>
  <si>
    <t>DRUMS</t>
  </si>
  <si>
    <t>880(G)</t>
  </si>
  <si>
    <t>TUBE CHANNELIZERS</t>
  </si>
  <si>
    <t>880(I)</t>
  </si>
  <si>
    <t>FLAGGER</t>
  </si>
  <si>
    <t>SPECIAL</t>
  </si>
  <si>
    <t>PROJECT SIGN (CITY OF TULSA)</t>
  </si>
  <si>
    <t>URBAN RIGHT-OF-WAY RESTORATION</t>
  </si>
  <si>
    <t>OWNER ALLOWANCE</t>
  </si>
  <si>
    <t>COT 334</t>
  </si>
  <si>
    <t>CONSTRUCTION AS-BUILTS</t>
  </si>
  <si>
    <t>COT 335</t>
  </si>
  <si>
    <t>CONTRACTOR'S QUALITY CONTROL</t>
  </si>
  <si>
    <t>CY</t>
  </si>
  <si>
    <t>SY</t>
  </si>
  <si>
    <t>TON</t>
  </si>
  <si>
    <t>EA</t>
  </si>
  <si>
    <t>SF</t>
  </si>
  <si>
    <t>SD</t>
  </si>
  <si>
    <t>411(D)</t>
  </si>
  <si>
    <t>609(B)</t>
  </si>
  <si>
    <t>610(I)</t>
  </si>
  <si>
    <t>611(A)</t>
  </si>
  <si>
    <t>611(G)</t>
  </si>
  <si>
    <t>611(H)</t>
  </si>
  <si>
    <t>855(A)</t>
  </si>
  <si>
    <t>855(B)</t>
  </si>
  <si>
    <t>857(C)</t>
  </si>
  <si>
    <t>857(F)</t>
  </si>
  <si>
    <t>SUPERPAVE, TYPE S4 (PG 70-28 OK)</t>
  </si>
  <si>
    <t>SUPERPAVE, TYPE S6 (PG 70-28 OK)</t>
  </si>
  <si>
    <t>1-1/2" SIGN POST</t>
  </si>
  <si>
    <t>1-3/4" SIGN POST</t>
  </si>
  <si>
    <t>2" SIGN POST</t>
  </si>
  <si>
    <t>COMBINED CURB AND GUTTER (6" BARRIER)</t>
  </si>
  <si>
    <t>TACTILE WARNING DEVICE - NEW</t>
  </si>
  <si>
    <t xml:space="preserve">(5' I.D.) MANHOLE, COMPLETE IN PLACE </t>
  </si>
  <si>
    <t>LSUM</t>
  </si>
  <si>
    <t>VF</t>
  </si>
  <si>
    <t>613(A)</t>
  </si>
  <si>
    <t>ROADWAY BASE BID SUBTOTAL</t>
  </si>
  <si>
    <t>24" PEDESTAL FOOTING F-1</t>
  </si>
  <si>
    <t>OVERHEAD SIGN</t>
  </si>
  <si>
    <t>TRAFFIC SIGNAL CONTROLLER CABINET ASSEMBLY</t>
  </si>
  <si>
    <t>COT 611</t>
  </si>
  <si>
    <t>2#14 SHIELDED ELECTRICAL CONDUCTOR</t>
  </si>
  <si>
    <t>4#14 TRAFFIC SIGNAL ELECTRICAL CABLE</t>
  </si>
  <si>
    <t>20#14 TRAFFIC SIGNAL ELECTRICAL CABLE</t>
  </si>
  <si>
    <t>GREEN #12 THHN ELECTRICAL CONDUCTOR</t>
  </si>
  <si>
    <t>7#14 TRAFFIC SIGNAL ELECTRICAL CABLE</t>
  </si>
  <si>
    <t>GREEN #6 THHN ELECTRICAL CONDUCTOR</t>
  </si>
  <si>
    <t>AUDIBLE PEDESTRIAN PUSH BUTTON STATION AND SIGN</t>
  </si>
  <si>
    <t>AUDIBLE PEDESTRIAN PUSH BUTTON CONTROL CARD/UNIT</t>
  </si>
  <si>
    <t>LED ICC PEDESTRIAN HEAD (#33)</t>
  </si>
  <si>
    <t>10' PEDESTAL POLE</t>
  </si>
  <si>
    <t>REMOVAL OF TRAFFIC ITEMS</t>
  </si>
  <si>
    <t>TRAFFIC SIGNAL MAINTENANCE</t>
  </si>
  <si>
    <t>TRAFFIC BASE BID</t>
  </si>
  <si>
    <t xml:space="preserve">TRAFFIC BASE BID SUBTOTAL </t>
  </si>
  <si>
    <t>PROJECT NO. 144017-M</t>
  </si>
  <si>
    <t>ARTERIAL STREET REHABILITATION FOR NORTH SHERIDAN ROAD</t>
  </si>
  <si>
    <t>FROM E. PINE ST TO E. APACHE ST</t>
  </si>
  <si>
    <t>THE BID PROPOSAL INCLUDES A ROADWAY BASE BID AND A TRAFFIC BASE BID.    IT SHOULD BE NOTED THAT THE</t>
  </si>
  <si>
    <t>LOWEST RESPONSIBLE BID SHALL BE DETERMINED BY THE TOTAL BID = (ROADWAY BASE BID + TRAFFIC BASE BID).</t>
  </si>
  <si>
    <r>
      <t>By and Between: GARVER, LLC (ENGINEER) and RECIPIENT. The enclosed electronic media is provided pursuant to your request and is for your limited use in connection with your submittal of Bid Proposal for</t>
    </r>
    <r>
      <rPr>
        <b/>
        <sz val="10"/>
        <rFont val="Arial"/>
        <family val="2"/>
      </rPr>
      <t xml:space="preserve"> Project No. 144017-M - ARTERIAL STREET REHABILITATION FOR NORTH SHERIDAN ROAD FROM E. PINE ST TO E. APACHE ST. </t>
    </r>
    <r>
      <rPr>
        <sz val="10"/>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</si>
  <si>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r>
      <t xml:space="preserve">therein; to complete said work within </t>
    </r>
    <r>
      <rPr>
        <b/>
        <sz val="11"/>
        <rFont val="Times New Roman"/>
        <family val="1"/>
      </rPr>
      <t>270</t>
    </r>
    <r>
      <rPr>
        <sz val="11"/>
        <rFont val="Times New Roman"/>
        <family val="1"/>
      </rPr>
      <t xml:space="preserve"> calender days after the work order is issued; and to accept in</t>
    </r>
  </si>
  <si>
    <t>E. PINE ST TO E. APACHE ST</t>
  </si>
  <si>
    <t>AC</t>
  </si>
  <si>
    <t xml:space="preserve">UNCLASSIFIED EXCAVATION                               </t>
  </si>
  <si>
    <t>AGGREGATE BASE TYPE A</t>
  </si>
  <si>
    <t>SUBGRADE, METHOD B</t>
  </si>
  <si>
    <t>409(A)</t>
  </si>
  <si>
    <t>FABRIC REINFORCEMENT GLASSPAVE-50, OR APPROV. EQUAL</t>
  </si>
  <si>
    <t xml:space="preserve">411(C) </t>
  </si>
  <si>
    <t>COMBINED CURB AND GUTTER (6" MOUNTABLE)</t>
  </si>
  <si>
    <t>4" CONCRETE SIDEWALK</t>
  </si>
  <si>
    <t>6" CONCRETE DRIVEWAY (H.E.S)</t>
  </si>
  <si>
    <t xml:space="preserve">610(C) </t>
  </si>
  <si>
    <t>CONCRETE DIVIDING STRIP (6")</t>
  </si>
  <si>
    <t>INLET, DES. 2 (STD), COMPLETE IN PLACE</t>
  </si>
  <si>
    <t>INLET CDI 30SK RCP DES.1</t>
  </si>
  <si>
    <t>ADD'L DEPTH IN INLET, DES. 2 (STD)</t>
  </si>
  <si>
    <t>611(K)</t>
  </si>
  <si>
    <t>REPLACEMENT OF INLET GRATE (TYPE VG-F)</t>
  </si>
  <si>
    <t>612(E)</t>
  </si>
  <si>
    <t>VALVE BOXES ADJUST TO GRADE</t>
  </si>
  <si>
    <t>612(F)</t>
  </si>
  <si>
    <t xml:space="preserve">METER BOXES ADJUST TO GRADE </t>
  </si>
  <si>
    <t>612(M)</t>
  </si>
  <si>
    <t>MANHOLES ADJUST TO GRADE</t>
  </si>
  <si>
    <t>RCP, 18 INCH ROUND, COMPLETE IN PLACE</t>
  </si>
  <si>
    <t>613(L)</t>
  </si>
  <si>
    <t>18" PREFAB. CULVERT END SEC., ROUND</t>
  </si>
  <si>
    <t>REMOVAL OF ASPHALT DRIVEWAYS</t>
  </si>
  <si>
    <t>REMOVAL OF CONCRETE DRIVEWAYS</t>
  </si>
  <si>
    <t>REMOVAL OF GRAVEL DRIVEWAYS</t>
  </si>
  <si>
    <t>REMOVAL OF CURB AND GUTTER</t>
  </si>
  <si>
    <t>REMOVAL OF 4" CONCRETE DIVIDING STRIP</t>
  </si>
  <si>
    <t>REMOVAL OF INLET</t>
  </si>
  <si>
    <t>623(G)</t>
  </si>
  <si>
    <t xml:space="preserve">GUARDRAIL END TREATMENT (GET) </t>
  </si>
  <si>
    <t>SHEET ALUMINUM SIGN</t>
  </si>
  <si>
    <t>YELLOW TRAFFIC STRIPE (PLASTIC) (4" WIDE)</t>
  </si>
  <si>
    <t>WHITE TRAFFIC STRIPE (PLASTIC) (4" WIDE)</t>
  </si>
  <si>
    <t>YELLOW TRAFFIC STRIPE (PLASTIC) (8" WIDE)</t>
  </si>
  <si>
    <t>TRAFFIC STRIPE (PLASTIC) (24" WIDE)</t>
  </si>
  <si>
    <t>TRAFFIC STRIPE (PLASTIC) (ARROW)</t>
  </si>
  <si>
    <t>TRAFFIC STRIPE (PLASTIC) (SYMBOLS)</t>
  </si>
  <si>
    <t>REMOVABLE PAVEMENT MARKING TAPE(4" WIDE)</t>
  </si>
  <si>
    <t>PAVEMENT MARKING REMOVAL (HYDROBLASTING)</t>
  </si>
  <si>
    <t>877(B)</t>
  </si>
  <si>
    <t>DELIVER PORTABLE LONGITUDINAL BARRIER</t>
  </si>
  <si>
    <t>877(C)</t>
  </si>
  <si>
    <t>RELOCATION OF PORT. LONGITUDINAL BARRIER</t>
  </si>
  <si>
    <t>CONSTRUCTION SIGNS 0 TO 6.25 SF</t>
  </si>
  <si>
    <t>CONSTRUCTION SIGNS 6.26 SF TO 15.99 SF</t>
  </si>
  <si>
    <t>CONSTRUCTION BARRICADES(TYPE III)</t>
  </si>
  <si>
    <t>WARNING LIGHTS(TYPE A)</t>
  </si>
  <si>
    <t>COT 102</t>
  </si>
  <si>
    <t>FLUME SIDEWALK</t>
  </si>
  <si>
    <t>TYPE 1 APC PATCH</t>
  </si>
  <si>
    <t>TYPE 1 PCC PATCH</t>
  </si>
  <si>
    <t>TYPE "A" CURB RAMP</t>
  </si>
  <si>
    <t>TYPE "A-B" CURB RAMP</t>
  </si>
  <si>
    <t>TYPE "B" CURB RAMP</t>
  </si>
  <si>
    <t>TYPE "C" CURB RAMP</t>
  </si>
  <si>
    <t>TYPE "D" CURB RAMP</t>
  </si>
  <si>
    <t>SIGNAGE FOR LOCAL BUSINESS ACCESS (BAS-1)</t>
  </si>
  <si>
    <t>INSURANCE FOR WORK IN RAILROAD RIGHT-OF-WAY</t>
  </si>
  <si>
    <t>RAILROAD FLAGMAN</t>
  </si>
  <si>
    <t>ALLOW</t>
  </si>
  <si>
    <t xml:space="preserve">COORDINATION WITH RAILROAD </t>
  </si>
  <si>
    <r>
      <rPr>
        <b/>
        <sz val="14"/>
        <rFont val="Arial"/>
        <family val="2"/>
      </rPr>
      <t>TOTAL BID</t>
    </r>
    <r>
      <rPr>
        <b/>
        <sz val="12"/>
        <rFont val="Arial"/>
        <family val="2"/>
      </rPr>
      <t xml:space="preserve"> = (ROADWAY BASE BID + TRAFFIC BASE BID)</t>
    </r>
  </si>
  <si>
    <t>COT 601</t>
  </si>
  <si>
    <t>PULL BOX (SIZE II)</t>
  </si>
  <si>
    <t>PULL BOX (SIZE III)</t>
  </si>
  <si>
    <t>COT 602</t>
  </si>
  <si>
    <t>1" PVC SCH. 40 PLASTIC CONDUIT (TRENCHED)</t>
  </si>
  <si>
    <t>1.5" PVC SCH. 40 PLASTIC CONDUIT (BORED)</t>
  </si>
  <si>
    <t>1.5" PVC SCH. 40 PLASTIC CONDUIT (TRENCHED)</t>
  </si>
  <si>
    <t>2" PVC SCH. 40 PLASTIC CONDUIT (TRENCHED)</t>
  </si>
  <si>
    <t>3" PVC SCH. 40 PLASTIC CONDUIT (TRENCHED)</t>
  </si>
  <si>
    <t>2-3" HDPE SCH 40 CONDUIT (DIRECTIONAL BORE)</t>
  </si>
  <si>
    <t>1 1/2 GALV. STEEL ELECTRICAL CONDUIT (EXPOSED)</t>
  </si>
  <si>
    <t>COT 604</t>
  </si>
  <si>
    <t>6'X6' LOOP DETECTOR</t>
  </si>
  <si>
    <t>6'X50' QUADRAPOLE LOOP DETECTOR</t>
  </si>
  <si>
    <t>LOOP LEAD-IN WIRE</t>
  </si>
  <si>
    <t>SHELF MOUNTED DETECTOR UNIT</t>
  </si>
  <si>
    <t>COT 607</t>
  </si>
  <si>
    <t>OVERHEAD SERVICE TO SERVICE POLE</t>
  </si>
  <si>
    <t>COT 608</t>
  </si>
  <si>
    <t>COT 610</t>
  </si>
  <si>
    <t>COT 613</t>
  </si>
  <si>
    <t>AUDIBLE PEDESTRIAN PUSH BUTTON CONFIGURATION/PROGRAMMING DEVICE</t>
  </si>
  <si>
    <t>COT 614</t>
  </si>
  <si>
    <t>LED 4 SECTION TRAFFIC SIGNAL HEAD (#S-13L)</t>
  </si>
  <si>
    <t>CABINET BASE, APRON, AND GUARD</t>
  </si>
  <si>
    <t>COT 617</t>
  </si>
  <si>
    <t>COT 625</t>
  </si>
  <si>
    <t>COT 626</t>
  </si>
  <si>
    <t>HOUR</t>
  </si>
  <si>
    <t>SIGNAL MODIFICATIONS FOR LANE CLOSURES, PER SIGNALIZED INTERSECTION</t>
  </si>
  <si>
    <t>SIGNATURE PAGE</t>
  </si>
  <si>
    <t>PROJECT NO:  144017-M</t>
  </si>
  <si>
    <r>
      <rPr>
        <b/>
        <sz val="11"/>
        <rFont val="Times New Roman"/>
        <family val="1"/>
      </rPr>
      <t>TOTAL BID</t>
    </r>
    <r>
      <rPr>
        <b/>
        <sz val="12"/>
        <rFont val="Times New Roman"/>
        <family val="1"/>
      </rPr>
      <t xml:space="preserve"> = </t>
    </r>
    <r>
      <rPr>
        <b/>
        <sz val="11"/>
        <rFont val="Times New Roman"/>
        <family val="1"/>
      </rPr>
      <t>(ROADWAY BASE BID + TRAFFIC BASE BID)</t>
    </r>
  </si>
  <si>
    <t>Figures</t>
  </si>
  <si>
    <t>Dated at Tulsa, Oklahoma, this ________ day of __________________________, 20__.</t>
  </si>
  <si>
    <t>(State of Organization)</t>
  </si>
  <si>
    <t>_________________________________________________________________</t>
  </si>
  <si>
    <t>Printed Name:</t>
  </si>
  <si>
    <t>By signing above bidder acknowledges receipt of the following Addenda (give number and date of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</si>
</sst>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0"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1"/>
      <name val="Times New Roman"/>
      <family val="1"/>
    </font>
    <font>
      <sz val="11"/>
      <name val="Arial"/>
      <family val="2"/>
    </font>
    <font>
      <b/>
      <sz val="11"/>
      <name val="Times New Roman"/>
      <family val="1"/>
    </font>
    <font>
      <b/>
      <u/>
      <sz val="10"/>
      <name val="Arial"/>
      <family val="2"/>
    </font>
    <font>
      <b/>
      <sz val="8"/>
      <name val="Times New Roman"/>
      <family val="1"/>
    </font>
    <font>
      <sz val="8"/>
      <name val="Times New Roman"/>
      <family val="1"/>
    </font>
    <font>
      <b/>
      <sz val="11"/>
      <name val="Arial"/>
      <family val="2"/>
    </font>
    <font>
      <b/>
      <sz val="14"/>
      <name val="Arial"/>
      <family val="2"/>
    </font>
    <font>
      <sz val="11"/>
      <color theme="1"/>
      <name val="Calibri"/>
      <family val="2"/>
      <scheme val="minor"/>
    </font>
    <font>
      <sz val="12"/>
      <color theme="1"/>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7">
    <xf numFmtId="0" fontId="0" fillId="0" borderId="0"/>
    <xf numFmtId="44" fontId="5" fillId="0" borderId="0" applyFont="0" applyFill="0" applyBorder="0" applyAlignment="0" applyProtection="0"/>
    <xf numFmtId="0" fontId="18" fillId="0" borderId="0"/>
    <xf numFmtId="0" fontId="5" fillId="0" borderId="1"/>
    <xf numFmtId="0" fontId="5" fillId="0" borderId="0"/>
    <xf numFmtId="0" fontId="5" fillId="0" borderId="1"/>
    <xf numFmtId="0" fontId="5" fillId="0" borderId="0"/>
  </cellStyleXfs>
  <cellXfs count="143">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4" fillId="0" borderId="0" xfId="0" applyFont="1" applyProtection="1">
      <protection hidden="1"/>
    </xf>
    <xf numFmtId="0" fontId="5" fillId="0" borderId="0" xfId="0" applyFont="1"/>
    <xf numFmtId="0" fontId="2" fillId="0" borderId="0" xfId="0" quotePrefix="1" applyFont="1" applyProtection="1">
      <protection hidden="1"/>
    </xf>
    <xf numFmtId="0" fontId="2" fillId="0" borderId="0" xfId="0" applyFont="1" applyProtection="1">
      <protection hidden="1"/>
    </xf>
    <xf numFmtId="0" fontId="8" fillId="0" borderId="0" xfId="0" applyFont="1"/>
    <xf numFmtId="0" fontId="10" fillId="0" borderId="0" xfId="0" applyFont="1" applyProtection="1">
      <protection hidden="1"/>
    </xf>
    <xf numFmtId="0" fontId="10" fillId="0" borderId="0" xfId="0" applyFont="1"/>
    <xf numFmtId="0" fontId="11" fillId="0" borderId="0" xfId="0" applyFont="1"/>
    <xf numFmtId="0" fontId="10" fillId="0" borderId="0" xfId="0" applyFont="1" applyAlignment="1" applyProtection="1">
      <alignment wrapText="1"/>
      <protection hidden="1"/>
    </xf>
    <xf numFmtId="0" fontId="5" fillId="0" borderId="2" xfId="4" applyBorder="1" applyAlignment="1" applyProtection="1">
      <alignment horizontal="center" vertical="center"/>
      <protection locked="0"/>
    </xf>
    <xf numFmtId="0" fontId="5" fillId="0" borderId="3" xfId="4" applyBorder="1" applyAlignment="1" applyProtection="1">
      <alignment horizontal="center" vertical="center"/>
      <protection locked="0"/>
    </xf>
    <xf numFmtId="0" fontId="7" fillId="0" borderId="4" xfId="4" applyFont="1" applyBorder="1" applyAlignment="1" applyProtection="1">
      <alignment horizontal="center" vertical="center"/>
      <protection hidden="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7" fillId="0" borderId="6" xfId="4" applyFont="1" applyBorder="1" applyAlignment="1" applyProtection="1">
      <alignment horizontal="center" vertical="center"/>
      <protection hidden="1"/>
    </xf>
    <xf numFmtId="0" fontId="15" fillId="0" borderId="0" xfId="2" applyFont="1" applyProtection="1">
      <protection hidden="1"/>
    </xf>
    <xf numFmtId="0" fontId="15" fillId="0" borderId="0" xfId="2" applyFont="1"/>
    <xf numFmtId="0" fontId="14" fillId="0" borderId="0" xfId="2" applyFont="1" applyProtection="1">
      <protection hidden="1"/>
    </xf>
    <xf numFmtId="0" fontId="14" fillId="0" borderId="0" xfId="2" applyFont="1" applyAlignment="1" applyProtection="1">
      <alignment horizontal="left"/>
      <protection hidden="1"/>
    </xf>
    <xf numFmtId="0" fontId="13" fillId="0" borderId="0" xfId="0" applyFont="1"/>
    <xf numFmtId="0" fontId="5" fillId="0" borderId="0" xfId="0" applyFont="1" applyAlignment="1">
      <alignment horizontal="left"/>
    </xf>
    <xf numFmtId="0" fontId="5" fillId="0" borderId="0" xfId="0" applyFont="1" applyAlignment="1">
      <alignment horizontal="right"/>
    </xf>
    <xf numFmtId="44" fontId="5" fillId="0" borderId="0" xfId="0" applyNumberFormat="1" applyFont="1"/>
    <xf numFmtId="0" fontId="13" fillId="0" borderId="0" xfId="0" applyFont="1" applyAlignment="1">
      <alignment horizontal="left"/>
    </xf>
    <xf numFmtId="0" fontId="19" fillId="0" borderId="7" xfId="0" applyFont="1" applyBorder="1" applyAlignment="1">
      <alignment horizontal="center"/>
    </xf>
    <xf numFmtId="0" fontId="19" fillId="0" borderId="1" xfId="0" applyFont="1" applyBorder="1" applyAlignment="1">
      <alignment horizontal="center"/>
    </xf>
    <xf numFmtId="49" fontId="9" fillId="2" borderId="1" xfId="4" applyNumberFormat="1" applyFont="1" applyFill="1" applyBorder="1" applyAlignment="1">
      <alignment horizontal="center" vertical="center"/>
    </xf>
    <xf numFmtId="0" fontId="9" fillId="2" borderId="1" xfId="4" applyFont="1" applyFill="1" applyBorder="1" applyAlignment="1">
      <alignment horizontal="center" vertical="center"/>
    </xf>
    <xf numFmtId="49" fontId="9" fillId="2" borderId="1" xfId="3" applyNumberFormat="1" applyFont="1" applyFill="1" applyAlignment="1">
      <alignment horizontal="center" vertical="center"/>
    </xf>
    <xf numFmtId="165" fontId="9" fillId="2" borderId="1" xfId="4" quotePrefix="1" applyNumberFormat="1" applyFont="1" applyFill="1" applyBorder="1" applyAlignment="1">
      <alignment horizontal="center" vertical="center"/>
    </xf>
    <xf numFmtId="0" fontId="9" fillId="2" borderId="1" xfId="6" applyFont="1" applyFill="1" applyBorder="1" applyAlignment="1">
      <alignment horizontal="center" vertical="center"/>
    </xf>
    <xf numFmtId="0" fontId="9" fillId="2" borderId="1" xfId="5" applyFont="1" applyFill="1" applyAlignment="1">
      <alignment horizontal="center"/>
    </xf>
    <xf numFmtId="0" fontId="9" fillId="2" borderId="1" xfId="0" applyFont="1" applyFill="1" applyBorder="1" applyAlignment="1">
      <alignment horizontal="center"/>
    </xf>
    <xf numFmtId="0" fontId="9" fillId="2" borderId="1" xfId="0" applyFont="1" applyFill="1" applyBorder="1"/>
    <xf numFmtId="44" fontId="9" fillId="0" borderId="8" xfId="0" applyNumberFormat="1" applyFont="1" applyBorder="1" applyAlignment="1" applyProtection="1">
      <alignment vertical="top" wrapText="1"/>
      <protection locked="0"/>
    </xf>
    <xf numFmtId="44" fontId="9" fillId="0" borderId="9" xfId="0" applyNumberFormat="1" applyFont="1" applyBorder="1" applyAlignment="1" applyProtection="1">
      <alignment vertical="top" wrapText="1"/>
      <protection locked="0"/>
    </xf>
    <xf numFmtId="0" fontId="6" fillId="0" borderId="0" xfId="0" applyFont="1" applyProtection="1">
      <protection hidden="1"/>
    </xf>
    <xf numFmtId="49" fontId="9" fillId="2" borderId="7" xfId="0" applyNumberFormat="1" applyFont="1" applyFill="1" applyBorder="1" applyAlignment="1">
      <alignment horizontal="center" vertical="center" wrapText="1"/>
    </xf>
    <xf numFmtId="0" fontId="9" fillId="2" borderId="7" xfId="0" applyFont="1" applyFill="1" applyBorder="1" applyAlignment="1">
      <alignment horizontal="left" vertical="center"/>
    </xf>
    <xf numFmtId="0" fontId="9" fillId="2" borderId="7" xfId="4" applyFont="1" applyFill="1" applyBorder="1" applyAlignment="1">
      <alignment horizontal="center" vertical="center"/>
    </xf>
    <xf numFmtId="1" fontId="9" fillId="0" borderId="7" xfId="0" applyNumberFormat="1" applyFont="1" applyBorder="1" applyAlignment="1">
      <alignment horizontal="center" vertical="center"/>
    </xf>
    <xf numFmtId="0" fontId="9" fillId="2" borderId="1" xfId="4" applyFont="1" applyFill="1" applyBorder="1" applyAlignment="1">
      <alignment vertical="center"/>
    </xf>
    <xf numFmtId="1" fontId="9" fillId="0" borderId="1" xfId="0" applyNumberFormat="1" applyFont="1" applyBorder="1" applyAlignment="1">
      <alignment horizontal="center" vertical="center"/>
    </xf>
    <xf numFmtId="0" fontId="9" fillId="2" borderId="1" xfId="5" applyFont="1" applyFill="1" applyAlignment="1">
      <alignment horizontal="center" vertical="center"/>
    </xf>
    <xf numFmtId="49" fontId="9" fillId="2" borderId="1" xfId="5" applyNumberFormat="1" applyFont="1" applyFill="1" applyAlignment="1">
      <alignment horizontal="left" vertical="center"/>
    </xf>
    <xf numFmtId="0" fontId="9" fillId="2" borderId="1" xfId="0" applyFont="1" applyFill="1" applyBorder="1" applyAlignment="1">
      <alignment horizontal="left" vertical="center"/>
    </xf>
    <xf numFmtId="0" fontId="9" fillId="2" borderId="1" xfId="5" applyFont="1" applyFill="1"/>
    <xf numFmtId="49" fontId="9" fillId="2" borderId="1" xfId="5" applyNumberFormat="1" applyFont="1" applyFill="1" applyAlignment="1">
      <alignment horizontal="center" vertical="center"/>
    </xf>
    <xf numFmtId="0" fontId="9" fillId="2" borderId="1" xfId="4" applyFont="1" applyFill="1" applyBorder="1" applyAlignment="1">
      <alignment horizontal="left" vertical="center"/>
    </xf>
    <xf numFmtId="1" fontId="9" fillId="0" borderId="1" xfId="0" applyNumberFormat="1" applyFont="1" applyBorder="1" applyAlignment="1">
      <alignment horizontal="center"/>
    </xf>
    <xf numFmtId="0" fontId="0" fillId="0" borderId="0" xfId="0" applyProtection="1">
      <protection locked="0"/>
    </xf>
    <xf numFmtId="0" fontId="2"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10" xfId="4" applyFont="1" applyBorder="1" applyAlignment="1" applyProtection="1">
      <alignment horizontal="left" vertical="center"/>
      <protection locked="0"/>
    </xf>
    <xf numFmtId="0" fontId="7" fillId="0" borderId="11" xfId="4" applyFont="1" applyBorder="1" applyAlignment="1" applyProtection="1">
      <alignment horizontal="left" vertical="center"/>
      <protection locked="0"/>
    </xf>
    <xf numFmtId="0" fontId="6" fillId="0" borderId="12" xfId="0" applyFont="1" applyBorder="1" applyAlignment="1" applyProtection="1">
      <alignment horizontal="center" wrapText="1"/>
      <protection locked="0"/>
    </xf>
    <xf numFmtId="0" fontId="6" fillId="0" borderId="13" xfId="0" applyFont="1" applyBorder="1" applyAlignment="1" applyProtection="1">
      <alignment horizontal="center" wrapText="1"/>
      <protection locked="0"/>
    </xf>
    <xf numFmtId="0" fontId="6" fillId="0" borderId="13"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9" fillId="0" borderId="15" xfId="0" applyFont="1" applyBorder="1" applyAlignment="1" applyProtection="1">
      <alignment horizontal="center" vertical="top"/>
      <protection locked="0"/>
    </xf>
    <xf numFmtId="49" fontId="9" fillId="2" borderId="16" xfId="0" applyNumberFormat="1" applyFont="1" applyFill="1" applyBorder="1" applyAlignment="1" applyProtection="1">
      <alignment horizontal="center" vertical="center" wrapText="1"/>
      <protection locked="0"/>
    </xf>
    <xf numFmtId="0" fontId="9" fillId="2" borderId="17" xfId="0" applyFont="1" applyFill="1" applyBorder="1" applyAlignment="1" applyProtection="1">
      <alignment horizontal="left" vertical="center"/>
      <protection locked="0"/>
    </xf>
    <xf numFmtId="0" fontId="9" fillId="2" borderId="16" xfId="4" applyFont="1" applyFill="1" applyBorder="1" applyAlignment="1" applyProtection="1">
      <alignment horizontal="center" vertical="center"/>
      <protection locked="0"/>
    </xf>
    <xf numFmtId="1" fontId="9" fillId="0" borderId="18" xfId="0" applyNumberFormat="1" applyFont="1" applyBorder="1" applyAlignment="1" applyProtection="1">
      <alignment horizontal="center" vertical="center"/>
      <protection locked="0"/>
    </xf>
    <xf numFmtId="44" fontId="9" fillId="0" borderId="9" xfId="1" applyFont="1" applyFill="1" applyBorder="1" applyAlignment="1" applyProtection="1">
      <alignment horizontal="left" vertical="center"/>
      <protection locked="0"/>
    </xf>
    <xf numFmtId="0" fontId="9" fillId="0" borderId="19" xfId="0" applyFont="1" applyBorder="1" applyAlignment="1" applyProtection="1">
      <alignment horizontal="center" vertical="top"/>
      <protection locked="0"/>
    </xf>
    <xf numFmtId="49" fontId="9" fillId="2" borderId="1" xfId="4" applyNumberFormat="1" applyFont="1" applyFill="1" applyBorder="1" applyAlignment="1" applyProtection="1">
      <alignment horizontal="center" vertical="center"/>
      <protection locked="0"/>
    </xf>
    <xf numFmtId="0" fontId="9" fillId="2" borderId="20" xfId="4" applyFont="1" applyFill="1" applyBorder="1" applyAlignment="1" applyProtection="1">
      <alignment vertical="center"/>
      <protection locked="0"/>
    </xf>
    <xf numFmtId="0" fontId="9" fillId="2" borderId="1" xfId="4" applyFont="1" applyFill="1" applyBorder="1" applyAlignment="1" applyProtection="1">
      <alignment horizontal="center" vertical="center"/>
      <protection locked="0"/>
    </xf>
    <xf numFmtId="1" fontId="9" fillId="0" borderId="21" xfId="0" applyNumberFormat="1" applyFont="1" applyBorder="1" applyAlignment="1" applyProtection="1">
      <alignment horizontal="center" vertical="center"/>
      <protection locked="0"/>
    </xf>
    <xf numFmtId="49" fontId="9" fillId="2" borderId="1" xfId="3" applyNumberFormat="1" applyFont="1" applyFill="1" applyAlignment="1" applyProtection="1">
      <alignment horizontal="center" vertical="center"/>
      <protection locked="0"/>
    </xf>
    <xf numFmtId="165" fontId="9" fillId="2" borderId="1" xfId="4" quotePrefix="1" applyNumberFormat="1" applyFont="1" applyFill="1" applyBorder="1" applyAlignment="1" applyProtection="1">
      <alignment horizontal="center" vertical="center"/>
      <protection locked="0"/>
    </xf>
    <xf numFmtId="0" fontId="9" fillId="2" borderId="20" xfId="5" applyFont="1" applyFill="1" applyBorder="1" applyAlignment="1" applyProtection="1">
      <alignment horizontal="center" vertical="center"/>
      <protection locked="0"/>
    </xf>
    <xf numFmtId="49" fontId="9" fillId="2" borderId="20" xfId="5" applyNumberFormat="1"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1" xfId="6" applyFont="1" applyFill="1" applyBorder="1" applyAlignment="1" applyProtection="1">
      <alignment horizontal="center" vertical="center"/>
      <protection locked="0"/>
    </xf>
    <xf numFmtId="0" fontId="9" fillId="2" borderId="20" xfId="5" applyFont="1" applyFill="1" applyBorder="1" applyProtection="1">
      <protection locked="0"/>
    </xf>
    <xf numFmtId="0" fontId="9" fillId="2" borderId="1" xfId="5" applyFont="1" applyFill="1" applyAlignment="1" applyProtection="1">
      <alignment horizontal="center"/>
      <protection locked="0"/>
    </xf>
    <xf numFmtId="49" fontId="9" fillId="2" borderId="20" xfId="5" applyNumberFormat="1" applyFont="1" applyFill="1" applyBorder="1" applyAlignment="1" applyProtection="1">
      <alignment horizontal="center" vertical="center"/>
      <protection locked="0"/>
    </xf>
    <xf numFmtId="0" fontId="9" fillId="2" borderId="20" xfId="4" applyFont="1" applyFill="1" applyBorder="1" applyAlignment="1" applyProtection="1">
      <alignment horizontal="left" vertical="center"/>
      <protection locked="0"/>
    </xf>
    <xf numFmtId="1" fontId="9" fillId="0" borderId="18" xfId="0" applyNumberFormat="1" applyFont="1" applyBorder="1" applyAlignment="1" applyProtection="1">
      <alignment horizontal="center"/>
      <protection locked="0"/>
    </xf>
    <xf numFmtId="44" fontId="6" fillId="0" borderId="13" xfId="4" applyNumberFormat="1" applyFont="1" applyBorder="1" applyAlignment="1" applyProtection="1">
      <alignment horizontal="right"/>
      <protection locked="0"/>
    </xf>
    <xf numFmtId="0" fontId="0" fillId="0" borderId="11" xfId="0" applyBorder="1" applyProtection="1">
      <protection locked="0"/>
    </xf>
    <xf numFmtId="0" fontId="0" fillId="0" borderId="22" xfId="0" applyBorder="1" applyProtection="1">
      <protection locked="0"/>
    </xf>
    <xf numFmtId="0" fontId="9" fillId="0" borderId="23" xfId="0" applyFont="1" applyBorder="1" applyAlignment="1" applyProtection="1">
      <alignment horizontal="center"/>
      <protection locked="0"/>
    </xf>
    <xf numFmtId="0" fontId="9" fillId="2" borderId="16" xfId="0" applyFont="1" applyFill="1" applyBorder="1" applyAlignment="1" applyProtection="1">
      <alignment horizontal="center"/>
      <protection locked="0"/>
    </xf>
    <xf numFmtId="0" fontId="9" fillId="2" borderId="16" xfId="0" applyFont="1" applyFill="1" applyBorder="1" applyProtection="1">
      <protection locked="0"/>
    </xf>
    <xf numFmtId="44" fontId="9" fillId="0" borderId="24" xfId="0" applyNumberFormat="1" applyFont="1" applyBorder="1" applyProtection="1">
      <protection locked="0"/>
    </xf>
    <xf numFmtId="44" fontId="9" fillId="0" borderId="23" xfId="1" applyFont="1" applyFill="1" applyBorder="1" applyAlignment="1" applyProtection="1">
      <alignment horizontal="left" vertical="center"/>
      <protection locked="0"/>
    </xf>
    <xf numFmtId="0" fontId="9" fillId="0" borderId="9" xfId="0" applyFont="1" applyBorder="1" applyAlignment="1" applyProtection="1">
      <alignment horizontal="center"/>
      <protection locked="0"/>
    </xf>
    <xf numFmtId="0" fontId="9" fillId="2" borderId="1" xfId="0" applyFont="1" applyFill="1" applyBorder="1" applyAlignment="1" applyProtection="1">
      <alignment horizontal="center"/>
      <protection locked="0"/>
    </xf>
    <xf numFmtId="0" fontId="9" fillId="2" borderId="1" xfId="0" applyFont="1" applyFill="1" applyBorder="1" applyProtection="1">
      <protection locked="0"/>
    </xf>
    <xf numFmtId="44" fontId="9" fillId="0" borderId="25" xfId="0" applyNumberFormat="1" applyFont="1" applyBorder="1" applyProtection="1">
      <protection locked="0"/>
    </xf>
    <xf numFmtId="0" fontId="9" fillId="2" borderId="20" xfId="0" applyFont="1" applyFill="1" applyBorder="1" applyAlignment="1" applyProtection="1">
      <alignment horizontal="center"/>
      <protection locked="0"/>
    </xf>
    <xf numFmtId="164" fontId="9" fillId="2" borderId="13" xfId="0" applyNumberFormat="1" applyFont="1" applyFill="1" applyBorder="1" applyProtection="1">
      <protection locked="0"/>
    </xf>
    <xf numFmtId="164" fontId="6" fillId="0" borderId="13" xfId="2" applyNumberFormat="1" applyFont="1" applyBorder="1" applyProtection="1">
      <protection locked="0"/>
    </xf>
    <xf numFmtId="0" fontId="9" fillId="0" borderId="0" xfId="0" applyFont="1"/>
    <xf numFmtId="0" fontId="3" fillId="0" borderId="0" xfId="0" applyFont="1"/>
    <xf numFmtId="3" fontId="3" fillId="0" borderId="0" xfId="0" applyNumberFormat="1" applyFont="1"/>
    <xf numFmtId="0" fontId="2" fillId="0" borderId="26" xfId="0" applyFont="1" applyBorder="1" applyProtection="1">
      <protection locked="0"/>
    </xf>
    <xf numFmtId="0" fontId="3" fillId="0" borderId="26" xfId="0" applyFont="1" applyBorder="1" applyProtection="1">
      <protection locked="0"/>
    </xf>
    <xf numFmtId="44" fontId="3" fillId="0" borderId="26" xfId="0" applyNumberFormat="1" applyFont="1" applyBorder="1" applyProtection="1">
      <protection locked="0"/>
    </xf>
    <xf numFmtId="0" fontId="3" fillId="0" borderId="26" xfId="0" applyFont="1" applyBorder="1" applyAlignment="1" applyProtection="1">
      <alignment vertical="top"/>
      <protection locked="0"/>
    </xf>
    <xf numFmtId="3" fontId="3" fillId="0" borderId="26" xfId="0" applyNumberFormat="1" applyFont="1" applyBorder="1" applyProtection="1">
      <protection locked="0"/>
    </xf>
    <xf numFmtId="0" fontId="2" fillId="0" borderId="0" xfId="0" applyFont="1" applyProtection="1">
      <protection locked="0"/>
    </xf>
    <xf numFmtId="0" fontId="3" fillId="0" borderId="0" xfId="0" applyFont="1" applyProtection="1">
      <protection locked="0"/>
    </xf>
    <xf numFmtId="44" fontId="3" fillId="0" borderId="0" xfId="0" applyNumberFormat="1" applyFont="1" applyProtection="1">
      <protection locked="0"/>
    </xf>
    <xf numFmtId="3" fontId="3" fillId="0" borderId="0" xfId="0" applyNumberFormat="1" applyFont="1" applyProtection="1">
      <protection locked="0"/>
    </xf>
    <xf numFmtId="0" fontId="9" fillId="0" borderId="0" xfId="0" applyFont="1" applyProtection="1">
      <protection locked="0"/>
    </xf>
    <xf numFmtId="3" fontId="9" fillId="0" borderId="0" xfId="0" applyNumberFormat="1" applyFont="1" applyProtection="1">
      <protection locked="0"/>
    </xf>
    <xf numFmtId="0" fontId="5" fillId="0" borderId="0" xfId="0" applyFont="1" applyProtection="1">
      <protection locked="0"/>
    </xf>
    <xf numFmtId="43" fontId="9" fillId="0" borderId="0" xfId="0" applyNumberFormat="1" applyFont="1" applyProtection="1">
      <protection locked="0"/>
    </xf>
    <xf numFmtId="0" fontId="8" fillId="0" borderId="0" xfId="0" applyFont="1" applyProtection="1">
      <protection locked="0"/>
    </xf>
    <xf numFmtId="0" fontId="15" fillId="0" borderId="0" xfId="0" applyFont="1" applyProtection="1">
      <protection locked="0"/>
    </xf>
    <xf numFmtId="44" fontId="9" fillId="0" borderId="27" xfId="0" applyNumberFormat="1" applyFont="1" applyBorder="1"/>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vertical="top" wrapText="1"/>
    </xf>
    <xf numFmtId="0" fontId="2" fillId="0" borderId="0" xfId="0" applyFont="1" applyAlignment="1" applyProtection="1">
      <alignment horizontal="center"/>
      <protection hidden="1"/>
    </xf>
    <xf numFmtId="0" fontId="16" fillId="0" borderId="0" xfId="0" applyFont="1" applyAlignment="1" applyProtection="1">
      <alignment horizontal="center"/>
      <protection hidden="1"/>
    </xf>
    <xf numFmtId="0" fontId="16" fillId="0" borderId="0" xfId="0" applyFont="1" applyAlignment="1" applyProtection="1">
      <alignment horizontal="center" vertical="top" wrapText="1"/>
      <protection hidden="1"/>
    </xf>
    <xf numFmtId="0" fontId="6" fillId="0" borderId="0" xfId="0" applyFont="1" applyAlignment="1" applyProtection="1">
      <alignment horizontal="center"/>
      <protection locked="0"/>
    </xf>
    <xf numFmtId="0" fontId="6" fillId="0" borderId="10" xfId="4" applyFont="1" applyBorder="1" applyAlignment="1" applyProtection="1">
      <alignment horizontal="right" indent="1"/>
      <protection locked="0"/>
    </xf>
    <xf numFmtId="0" fontId="6" fillId="0" borderId="11" xfId="4" applyFont="1" applyBorder="1" applyAlignment="1" applyProtection="1">
      <alignment horizontal="right" indent="1"/>
      <protection locked="0"/>
    </xf>
    <xf numFmtId="0" fontId="6" fillId="0" borderId="22" xfId="4" applyFont="1" applyBorder="1" applyAlignment="1" applyProtection="1">
      <alignment horizontal="right" indent="1"/>
      <protection locked="0"/>
    </xf>
    <xf numFmtId="0" fontId="6" fillId="0" borderId="10" xfId="2" applyFont="1" applyBorder="1" applyAlignment="1" applyProtection="1">
      <alignment horizontal="right" vertical="center" wrapText="1"/>
      <protection locked="0"/>
    </xf>
    <xf numFmtId="0" fontId="6" fillId="0" borderId="11" xfId="2" applyFont="1" applyBorder="1" applyAlignment="1" applyProtection="1">
      <alignment horizontal="right" vertical="center" wrapText="1"/>
      <protection locked="0"/>
    </xf>
    <xf numFmtId="0" fontId="6" fillId="0" borderId="22" xfId="2" applyFont="1" applyBorder="1" applyAlignment="1" applyProtection="1">
      <alignment horizontal="right" vertical="center" wrapText="1"/>
      <protection locked="0"/>
    </xf>
    <xf numFmtId="0" fontId="6" fillId="0" borderId="10" xfId="0" applyFont="1" applyBorder="1" applyAlignment="1" applyProtection="1">
      <alignment horizontal="left"/>
      <protection locked="0"/>
    </xf>
    <xf numFmtId="0" fontId="6" fillId="0" borderId="11" xfId="0" applyFont="1" applyBorder="1" applyAlignment="1" applyProtection="1">
      <alignment horizontal="left"/>
      <protection locked="0"/>
    </xf>
    <xf numFmtId="0" fontId="6" fillId="0" borderId="10" xfId="0" applyFont="1" applyBorder="1" applyAlignment="1" applyProtection="1">
      <alignment horizontal="right"/>
      <protection locked="0"/>
    </xf>
    <xf numFmtId="0" fontId="6" fillId="0" borderId="11" xfId="0" applyFont="1" applyBorder="1" applyAlignment="1" applyProtection="1">
      <alignment horizontal="right"/>
      <protection locked="0"/>
    </xf>
    <xf numFmtId="0" fontId="6" fillId="0" borderId="22" xfId="0" applyFont="1" applyBorder="1" applyAlignment="1" applyProtection="1">
      <alignment horizontal="right"/>
      <protection locked="0"/>
    </xf>
    <xf numFmtId="0" fontId="3" fillId="0" borderId="0" xfId="0" applyFont="1" applyAlignment="1" applyProtection="1">
      <alignment horizontal="center"/>
      <protection locked="0"/>
    </xf>
    <xf numFmtId="0" fontId="2" fillId="0" borderId="0" xfId="0" applyFont="1" applyAlignment="1" applyProtection="1">
      <alignment horizontal="right" wrapText="1"/>
      <protection locked="0"/>
    </xf>
    <xf numFmtId="0" fontId="7" fillId="0" borderId="0" xfId="0" applyFont="1" applyAlignment="1" applyProtection="1">
      <alignment horizontal="center"/>
      <protection locked="0"/>
    </xf>
    <xf numFmtId="0" fontId="7" fillId="0" borderId="0" xfId="0" applyFont="1" applyAlignment="1" applyProtection="1">
      <alignment horizontal="center"/>
      <protection hidden="1"/>
    </xf>
    <xf numFmtId="0" fontId="6" fillId="0" borderId="0" xfId="0" applyFont="1" applyAlignment="1" applyProtection="1">
      <alignment horizontal="center"/>
      <protection hidden="1"/>
    </xf>
    <xf numFmtId="0" fontId="7" fillId="0" borderId="26" xfId="0" applyFont="1" applyBorder="1" applyAlignment="1" applyProtection="1">
      <alignment horizontal="center"/>
      <protection hidden="1"/>
    </xf>
  </cellXfs>
  <cellStyles count="7">
    <cellStyle name="Currency 2" xfId="1" xr:uid="{F5D6FDBF-ADAC-401D-9658-698C393C20E2}"/>
    <cellStyle name="Normal" xfId="0" builtinId="0"/>
    <cellStyle name="Normal 2" xfId="2" xr:uid="{9B4CA54A-2346-42D3-BE1C-BAB0A4C718DE}"/>
    <cellStyle name="Normal 3 2 2" xfId="3" xr:uid="{A6C0280D-B485-40AC-A48B-EF27CEFD5F6D}"/>
    <cellStyle name="Normal 3 3" xfId="4" xr:uid="{19EC4F93-2B2B-4F03-9084-87A786DACD87}"/>
    <cellStyle name="Normal 3 3 2" xfId="5" xr:uid="{04C53543-1E79-4C1B-BB49-9E502DDC0D90}"/>
    <cellStyle name="Normal 8 3" xfId="6" xr:uid="{10D6DE5B-A7D7-4FCA-B450-121FF938E9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190500</xdr:rowOff>
    </xdr:from>
    <xdr:to>
      <xdr:col>6</xdr:col>
      <xdr:colOff>409575</xdr:colOff>
      <xdr:row>32</xdr:row>
      <xdr:rowOff>190500</xdr:rowOff>
    </xdr:to>
    <xdr:sp macro="" textlink="">
      <xdr:nvSpPr>
        <xdr:cNvPr id="3" name="Line 2">
          <a:extLst>
            <a:ext uri="{FF2B5EF4-FFF2-40B4-BE49-F238E27FC236}">
              <a16:creationId xmlns:a16="http://schemas.microsoft.com/office/drawing/2014/main" id="{B10D34DA-5F7D-4F1F-BC8D-9699303DF571}"/>
            </a:ext>
          </a:extLst>
        </xdr:cNvPr>
        <xdr:cNvSpPr>
          <a:spLocks noChangeShapeType="1"/>
        </xdr:cNvSpPr>
      </xdr:nvSpPr>
      <xdr:spPr bwMode="auto">
        <a:xfrm>
          <a:off x="1228725" y="6172200"/>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B871F-050C-493E-ABAD-2C178F86ACED}">
  <dimension ref="A1:N33"/>
  <sheetViews>
    <sheetView zoomScaleNormal="100" zoomScaleSheetLayoutView="100" workbookViewId="0">
      <selection activeCell="A27" sqref="A27:N33"/>
    </sheetView>
  </sheetViews>
  <sheetFormatPr defaultRowHeight="12.75" x14ac:dyDescent="0.2"/>
  <sheetData>
    <row r="1" spans="1:14" ht="15.75" x14ac:dyDescent="0.25">
      <c r="A1" s="119" t="s">
        <v>62</v>
      </c>
      <c r="B1" s="119"/>
      <c r="C1" s="119"/>
      <c r="D1" s="119"/>
      <c r="E1" s="119"/>
      <c r="F1" s="119"/>
      <c r="G1" s="119"/>
      <c r="H1" s="119"/>
      <c r="I1" s="119"/>
      <c r="J1" s="119"/>
      <c r="K1" s="119"/>
      <c r="L1" s="119"/>
      <c r="M1" s="119"/>
      <c r="N1" s="119"/>
    </row>
    <row r="2" spans="1:14" x14ac:dyDescent="0.2">
      <c r="A2" s="120" t="s">
        <v>148</v>
      </c>
      <c r="B2" s="120"/>
      <c r="C2" s="120"/>
      <c r="D2" s="120"/>
      <c r="E2" s="120"/>
      <c r="F2" s="120"/>
      <c r="G2" s="120"/>
      <c r="H2" s="120"/>
      <c r="I2" s="120"/>
      <c r="J2" s="120"/>
      <c r="K2" s="120"/>
      <c r="L2" s="120"/>
      <c r="M2" s="120"/>
      <c r="N2" s="120"/>
    </row>
    <row r="3" spans="1:14" x14ac:dyDescent="0.2">
      <c r="A3" s="120" t="s">
        <v>149</v>
      </c>
      <c r="B3" s="120"/>
      <c r="C3" s="120"/>
      <c r="D3" s="120"/>
      <c r="E3" s="120"/>
      <c r="F3" s="120"/>
      <c r="G3" s="120"/>
      <c r="H3" s="120"/>
      <c r="I3" s="120"/>
      <c r="J3" s="120"/>
      <c r="K3" s="120"/>
      <c r="L3" s="120"/>
      <c r="M3" s="120"/>
      <c r="N3" s="120"/>
    </row>
    <row r="4" spans="1:14" x14ac:dyDescent="0.2">
      <c r="A4" s="120" t="s">
        <v>150</v>
      </c>
      <c r="B4" s="120"/>
      <c r="C4" s="120"/>
      <c r="D4" s="120"/>
      <c r="E4" s="120"/>
      <c r="F4" s="120"/>
      <c r="G4" s="120"/>
      <c r="H4" s="120"/>
      <c r="I4" s="120"/>
      <c r="J4" s="120"/>
      <c r="K4" s="120"/>
      <c r="L4" s="120"/>
      <c r="M4" s="120"/>
      <c r="N4" s="120"/>
    </row>
    <row r="8" spans="1:14" x14ac:dyDescent="0.2">
      <c r="A8" s="23" t="s">
        <v>47</v>
      </c>
      <c r="B8" s="5"/>
      <c r="C8" s="5"/>
      <c r="D8" s="5"/>
      <c r="E8" s="5"/>
      <c r="F8" s="5"/>
      <c r="G8" s="5"/>
      <c r="H8" s="5"/>
      <c r="I8" s="5"/>
      <c r="J8" s="5"/>
      <c r="K8" s="5"/>
      <c r="L8" s="5"/>
      <c r="M8" s="5"/>
      <c r="N8" s="5"/>
    </row>
    <row r="9" spans="1:14" x14ac:dyDescent="0.2">
      <c r="A9" s="5" t="s">
        <v>48</v>
      </c>
      <c r="B9" s="5"/>
      <c r="C9" s="5"/>
      <c r="D9" s="5"/>
      <c r="E9" s="5"/>
      <c r="F9" s="5"/>
      <c r="G9" s="5"/>
      <c r="H9" s="5"/>
      <c r="I9" s="5"/>
      <c r="J9" s="5"/>
      <c r="K9" s="5"/>
      <c r="L9" s="5"/>
      <c r="M9" s="5"/>
      <c r="N9" s="5"/>
    </row>
    <row r="10" spans="1:14" x14ac:dyDescent="0.2">
      <c r="A10" s="5" t="s">
        <v>49</v>
      </c>
      <c r="B10" s="5"/>
      <c r="C10" s="5"/>
      <c r="D10" s="5"/>
      <c r="E10" s="5"/>
      <c r="F10" s="5"/>
      <c r="G10" s="5"/>
      <c r="H10" s="5"/>
      <c r="I10" s="5"/>
      <c r="J10" s="5"/>
      <c r="K10" s="5"/>
      <c r="L10" s="5"/>
      <c r="M10" s="5"/>
      <c r="N10" s="5"/>
    </row>
    <row r="11" spans="1:14" x14ac:dyDescent="0.2">
      <c r="A11" s="5" t="s">
        <v>50</v>
      </c>
      <c r="B11" s="5"/>
      <c r="C11" s="5"/>
      <c r="D11" s="5"/>
      <c r="E11" s="5"/>
      <c r="F11" s="5"/>
      <c r="G11" s="5"/>
      <c r="H11" s="5"/>
      <c r="I11" s="5"/>
      <c r="J11" s="5"/>
      <c r="K11" s="5"/>
      <c r="L11" s="5"/>
      <c r="M11" s="5"/>
      <c r="N11" s="5"/>
    </row>
    <row r="12" spans="1:14" x14ac:dyDescent="0.2">
      <c r="A12" s="24" t="s">
        <v>51</v>
      </c>
      <c r="B12" s="5"/>
      <c r="C12" s="5"/>
      <c r="D12" s="5"/>
      <c r="E12" s="5"/>
      <c r="F12" s="5"/>
      <c r="G12" s="5"/>
      <c r="H12" s="5"/>
      <c r="I12" s="5"/>
      <c r="J12" s="5"/>
      <c r="K12" s="5"/>
      <c r="L12" s="5"/>
      <c r="M12" s="5"/>
      <c r="N12" s="5"/>
    </row>
    <row r="13" spans="1:14" x14ac:dyDescent="0.2">
      <c r="A13" s="24" t="s">
        <v>52</v>
      </c>
      <c r="B13" s="5"/>
      <c r="C13" s="5"/>
      <c r="D13" s="5"/>
      <c r="E13" s="5"/>
      <c r="F13" s="5"/>
      <c r="G13" s="5"/>
      <c r="H13" s="5"/>
      <c r="I13" s="5"/>
      <c r="J13" s="5"/>
      <c r="K13" s="5"/>
      <c r="L13" s="5"/>
      <c r="M13" s="5"/>
      <c r="N13" s="5"/>
    </row>
    <row r="14" spans="1:14" x14ac:dyDescent="0.2">
      <c r="A14" s="24" t="s">
        <v>53</v>
      </c>
      <c r="B14" s="5"/>
      <c r="C14" s="5"/>
      <c r="D14" s="5"/>
      <c r="E14" s="5"/>
      <c r="F14" s="5"/>
      <c r="G14" s="5"/>
      <c r="H14" s="5"/>
      <c r="I14" s="5"/>
      <c r="J14" s="5"/>
      <c r="K14" s="5"/>
      <c r="L14" s="5"/>
      <c r="M14" s="5"/>
      <c r="N14" s="5"/>
    </row>
    <row r="15" spans="1:14" x14ac:dyDescent="0.2">
      <c r="A15" s="24" t="s">
        <v>54</v>
      </c>
      <c r="B15" s="5"/>
      <c r="C15" s="5"/>
      <c r="D15" s="5"/>
      <c r="E15" s="5"/>
      <c r="F15" s="5"/>
      <c r="G15" s="5"/>
      <c r="H15" s="5"/>
      <c r="I15" s="5"/>
      <c r="J15" s="5"/>
      <c r="K15" s="5"/>
      <c r="L15" s="5"/>
      <c r="M15" s="5"/>
      <c r="N15" s="5"/>
    </row>
    <row r="16" spans="1:14" x14ac:dyDescent="0.2">
      <c r="A16" s="24"/>
      <c r="B16" s="5"/>
      <c r="C16" s="5"/>
      <c r="D16" s="5"/>
      <c r="E16" s="5"/>
      <c r="F16" s="5"/>
      <c r="G16" s="5"/>
      <c r="H16" s="5"/>
      <c r="I16" s="5"/>
      <c r="J16" s="5"/>
      <c r="K16" s="5"/>
      <c r="L16" s="5"/>
      <c r="M16" s="5"/>
      <c r="N16" s="5"/>
    </row>
    <row r="17" spans="1:14" x14ac:dyDescent="0.2">
      <c r="A17" s="23" t="s">
        <v>55</v>
      </c>
      <c r="B17" s="5"/>
      <c r="C17" s="5"/>
      <c r="D17" s="5"/>
      <c r="E17" s="5"/>
      <c r="F17" s="5"/>
      <c r="G17" s="5"/>
      <c r="H17" s="5"/>
      <c r="I17" s="5"/>
      <c r="J17" s="5"/>
      <c r="K17" s="5"/>
      <c r="L17" s="5"/>
      <c r="M17" s="5"/>
      <c r="N17" s="5"/>
    </row>
    <row r="18" spans="1:14" x14ac:dyDescent="0.2">
      <c r="A18" s="5" t="s">
        <v>56</v>
      </c>
      <c r="B18" s="5"/>
      <c r="C18" s="5"/>
      <c r="D18" s="5"/>
      <c r="E18" s="5"/>
      <c r="F18" s="5"/>
      <c r="G18" s="5"/>
      <c r="H18" s="5"/>
      <c r="I18" s="5"/>
      <c r="J18" s="5"/>
      <c r="K18" s="5"/>
      <c r="L18" s="5"/>
      <c r="M18" s="5"/>
      <c r="N18" s="5"/>
    </row>
    <row r="19" spans="1:14" x14ac:dyDescent="0.2">
      <c r="A19" s="25"/>
      <c r="B19" s="5"/>
      <c r="C19" s="5"/>
      <c r="D19" s="5"/>
      <c r="E19" s="5"/>
      <c r="F19" s="5"/>
      <c r="G19" s="5"/>
      <c r="H19" s="5"/>
      <c r="I19" s="5"/>
      <c r="J19" s="5"/>
      <c r="K19" s="5"/>
      <c r="L19" s="5"/>
      <c r="M19" s="5"/>
      <c r="N19" s="5"/>
    </row>
    <row r="20" spans="1:14" x14ac:dyDescent="0.2">
      <c r="A20" s="23"/>
      <c r="B20" s="5"/>
      <c r="C20" s="5"/>
      <c r="D20" s="5"/>
      <c r="E20" s="5"/>
      <c r="F20" s="5"/>
      <c r="G20" s="5"/>
      <c r="H20" s="5"/>
      <c r="I20" s="5"/>
      <c r="J20" s="5"/>
      <c r="K20" s="5"/>
      <c r="L20" s="5"/>
      <c r="M20" s="5"/>
      <c r="N20" s="5"/>
    </row>
    <row r="21" spans="1:14" x14ac:dyDescent="0.2">
      <c r="A21" s="26"/>
      <c r="B21" s="5"/>
      <c r="C21" s="5"/>
      <c r="D21" s="5"/>
      <c r="E21" s="5"/>
      <c r="F21" s="5"/>
      <c r="G21" s="5"/>
      <c r="H21" s="5"/>
      <c r="I21" s="5"/>
      <c r="J21" s="5"/>
      <c r="K21" s="5"/>
      <c r="L21" s="5"/>
      <c r="M21" s="5"/>
      <c r="N21" s="5"/>
    </row>
    <row r="22" spans="1:14" x14ac:dyDescent="0.2">
      <c r="A22" s="26"/>
      <c r="B22" s="5"/>
      <c r="C22" s="5"/>
      <c r="D22" s="5"/>
      <c r="E22" s="5"/>
      <c r="F22" s="5"/>
      <c r="G22" s="5"/>
      <c r="H22" s="5"/>
      <c r="I22" s="5"/>
      <c r="J22" s="5"/>
      <c r="K22" s="5"/>
      <c r="L22" s="5"/>
      <c r="M22" s="5"/>
      <c r="N22" s="5"/>
    </row>
    <row r="23" spans="1:14" x14ac:dyDescent="0.2">
      <c r="A23" s="26"/>
      <c r="B23" s="5"/>
      <c r="C23" s="5"/>
      <c r="D23" s="5"/>
      <c r="E23" s="5"/>
      <c r="F23" s="5"/>
      <c r="G23" s="5"/>
      <c r="H23" s="5"/>
      <c r="I23" s="5"/>
      <c r="J23" s="5"/>
      <c r="K23" s="5"/>
      <c r="L23" s="5"/>
      <c r="M23" s="5"/>
      <c r="N23" s="5"/>
    </row>
    <row r="24" spans="1:14" x14ac:dyDescent="0.2">
      <c r="A24" s="5"/>
      <c r="B24" s="5"/>
      <c r="C24" s="5"/>
      <c r="D24" s="5"/>
      <c r="E24" s="5"/>
      <c r="F24" s="5"/>
      <c r="G24" s="5"/>
      <c r="H24" s="5"/>
      <c r="I24" s="5"/>
      <c r="J24" s="5"/>
      <c r="K24" s="5"/>
      <c r="L24" s="5"/>
      <c r="M24" s="5"/>
      <c r="N24" s="5"/>
    </row>
    <row r="25" spans="1:14" x14ac:dyDescent="0.2">
      <c r="A25" s="27" t="s">
        <v>57</v>
      </c>
      <c r="B25" s="5"/>
      <c r="C25" s="5"/>
      <c r="D25" s="5"/>
      <c r="E25" s="5"/>
      <c r="F25" s="5"/>
      <c r="G25" s="5"/>
      <c r="H25" s="5"/>
      <c r="I25" s="5"/>
      <c r="J25" s="5"/>
      <c r="K25" s="5"/>
      <c r="L25" s="5"/>
      <c r="M25" s="5"/>
      <c r="N25" s="5"/>
    </row>
    <row r="26" spans="1:14" x14ac:dyDescent="0.2">
      <c r="A26" s="24"/>
      <c r="B26" s="5"/>
      <c r="C26" s="5"/>
      <c r="D26" s="5"/>
      <c r="E26" s="5"/>
      <c r="F26" s="5"/>
      <c r="G26" s="5"/>
      <c r="H26" s="5"/>
      <c r="I26" s="5"/>
      <c r="J26" s="5"/>
      <c r="K26" s="5"/>
      <c r="L26" s="5"/>
      <c r="M26" s="5"/>
      <c r="N26" s="5"/>
    </row>
    <row r="27" spans="1:14" x14ac:dyDescent="0.2">
      <c r="A27" s="121" t="s">
        <v>153</v>
      </c>
      <c r="B27" s="121"/>
      <c r="C27" s="121"/>
      <c r="D27" s="121"/>
      <c r="E27" s="121"/>
      <c r="F27" s="121"/>
      <c r="G27" s="121"/>
      <c r="H27" s="121"/>
      <c r="I27" s="121"/>
      <c r="J27" s="121"/>
      <c r="K27" s="121"/>
      <c r="L27" s="121"/>
      <c r="M27" s="121"/>
      <c r="N27" s="121"/>
    </row>
    <row r="28" spans="1:14" x14ac:dyDescent="0.2">
      <c r="A28" s="121"/>
      <c r="B28" s="121"/>
      <c r="C28" s="121"/>
      <c r="D28" s="121"/>
      <c r="E28" s="121"/>
      <c r="F28" s="121"/>
      <c r="G28" s="121"/>
      <c r="H28" s="121"/>
      <c r="I28" s="121"/>
      <c r="J28" s="121"/>
      <c r="K28" s="121"/>
      <c r="L28" s="121"/>
      <c r="M28" s="121"/>
      <c r="N28" s="121"/>
    </row>
    <row r="29" spans="1:14" x14ac:dyDescent="0.2">
      <c r="A29" s="121"/>
      <c r="B29" s="121"/>
      <c r="C29" s="121"/>
      <c r="D29" s="121"/>
      <c r="E29" s="121"/>
      <c r="F29" s="121"/>
      <c r="G29" s="121"/>
      <c r="H29" s="121"/>
      <c r="I29" s="121"/>
      <c r="J29" s="121"/>
      <c r="K29" s="121"/>
      <c r="L29" s="121"/>
      <c r="M29" s="121"/>
      <c r="N29" s="121"/>
    </row>
    <row r="30" spans="1:14" x14ac:dyDescent="0.2">
      <c r="A30" s="121"/>
      <c r="B30" s="121"/>
      <c r="C30" s="121"/>
      <c r="D30" s="121"/>
      <c r="E30" s="121"/>
      <c r="F30" s="121"/>
      <c r="G30" s="121"/>
      <c r="H30" s="121"/>
      <c r="I30" s="121"/>
      <c r="J30" s="121"/>
      <c r="K30" s="121"/>
      <c r="L30" s="121"/>
      <c r="M30" s="121"/>
      <c r="N30" s="121"/>
    </row>
    <row r="31" spans="1:14" x14ac:dyDescent="0.2">
      <c r="A31" s="121"/>
      <c r="B31" s="121"/>
      <c r="C31" s="121"/>
      <c r="D31" s="121"/>
      <c r="E31" s="121"/>
      <c r="F31" s="121"/>
      <c r="G31" s="121"/>
      <c r="H31" s="121"/>
      <c r="I31" s="121"/>
      <c r="J31" s="121"/>
      <c r="K31" s="121"/>
      <c r="L31" s="121"/>
      <c r="M31" s="121"/>
      <c r="N31" s="121"/>
    </row>
    <row r="32" spans="1:14" x14ac:dyDescent="0.2">
      <c r="A32" s="121"/>
      <c r="B32" s="121"/>
      <c r="C32" s="121"/>
      <c r="D32" s="121"/>
      <c r="E32" s="121"/>
      <c r="F32" s="121"/>
      <c r="G32" s="121"/>
      <c r="H32" s="121"/>
      <c r="I32" s="121"/>
      <c r="J32" s="121"/>
      <c r="K32" s="121"/>
      <c r="L32" s="121"/>
      <c r="M32" s="121"/>
      <c r="N32" s="121"/>
    </row>
    <row r="33" spans="1:14" x14ac:dyDescent="0.2">
      <c r="A33" s="121"/>
      <c r="B33" s="121"/>
      <c r="C33" s="121"/>
      <c r="D33" s="121"/>
      <c r="E33" s="121"/>
      <c r="F33" s="121"/>
      <c r="G33" s="121"/>
      <c r="H33" s="121"/>
      <c r="I33" s="121"/>
      <c r="J33" s="121"/>
      <c r="K33" s="121"/>
      <c r="L33" s="121"/>
      <c r="M33" s="121"/>
      <c r="N33" s="121"/>
    </row>
  </sheetData>
  <mergeCells count="5">
    <mergeCell ref="A1:N1"/>
    <mergeCell ref="A2:N2"/>
    <mergeCell ref="A27:N33"/>
    <mergeCell ref="A3:N3"/>
    <mergeCell ref="A4:N4"/>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D893D-89BA-4906-B257-BE31E9B094F6}">
  <dimension ref="A1:K42"/>
  <sheetViews>
    <sheetView tabSelected="1" topLeftCell="A24" zoomScaleNormal="100" zoomScaleSheetLayoutView="100" workbookViewId="0">
      <selection activeCell="D36" sqref="D36"/>
    </sheetView>
  </sheetViews>
  <sheetFormatPr defaultRowHeight="12.75" x14ac:dyDescent="0.2"/>
  <cols>
    <col min="10" max="10" width="21.42578125" customWidth="1"/>
  </cols>
  <sheetData>
    <row r="1" spans="1:11" ht="15" x14ac:dyDescent="0.25">
      <c r="A1" s="123" t="s">
        <v>0</v>
      </c>
      <c r="B1" s="123"/>
      <c r="C1" s="123"/>
      <c r="D1" s="123"/>
      <c r="E1" s="123"/>
      <c r="F1" s="123"/>
      <c r="G1" s="123"/>
      <c r="H1" s="123"/>
      <c r="I1" s="123"/>
      <c r="J1" s="123"/>
    </row>
    <row r="2" spans="1:11" ht="15" x14ac:dyDescent="0.25">
      <c r="A2" s="123" t="s">
        <v>148</v>
      </c>
      <c r="B2" s="123"/>
      <c r="C2" s="123"/>
      <c r="D2" s="123"/>
      <c r="E2" s="123"/>
      <c r="F2" s="123"/>
      <c r="G2" s="123"/>
      <c r="H2" s="123"/>
      <c r="I2" s="123"/>
      <c r="J2" s="123"/>
    </row>
    <row r="3" spans="1:11" ht="15.75" customHeight="1" x14ac:dyDescent="0.2">
      <c r="A3" s="124" t="s">
        <v>149</v>
      </c>
      <c r="B3" s="124"/>
      <c r="C3" s="124"/>
      <c r="D3" s="124"/>
      <c r="E3" s="124"/>
      <c r="F3" s="124"/>
      <c r="G3" s="124"/>
      <c r="H3" s="124"/>
      <c r="I3" s="124"/>
      <c r="J3" s="124"/>
    </row>
    <row r="4" spans="1:11" ht="15.75" customHeight="1" x14ac:dyDescent="0.2">
      <c r="A4" s="124" t="s">
        <v>150</v>
      </c>
      <c r="B4" s="124"/>
      <c r="C4" s="124"/>
      <c r="D4" s="124"/>
      <c r="E4" s="124"/>
      <c r="F4" s="124"/>
      <c r="G4" s="124"/>
      <c r="H4" s="124"/>
      <c r="I4" s="124"/>
      <c r="J4" s="124"/>
    </row>
    <row r="5" spans="1:11" ht="15.75" x14ac:dyDescent="0.25">
      <c r="A5" s="1"/>
      <c r="B5" s="122"/>
      <c r="C5" s="122"/>
      <c r="D5" s="122"/>
      <c r="E5" s="122"/>
      <c r="F5" s="122"/>
      <c r="G5" s="122"/>
      <c r="H5" s="122"/>
      <c r="I5" s="122"/>
      <c r="J5" s="122"/>
    </row>
    <row r="6" spans="1:11" x14ac:dyDescent="0.2">
      <c r="A6" s="1"/>
      <c r="B6" s="1"/>
      <c r="C6" s="1"/>
      <c r="D6" s="1"/>
      <c r="E6" s="1"/>
      <c r="F6" s="1"/>
      <c r="G6" s="1"/>
      <c r="H6" s="1"/>
      <c r="I6" s="1"/>
      <c r="J6" s="1"/>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ht="15" x14ac:dyDescent="0.25">
      <c r="A11" s="9" t="s">
        <v>61</v>
      </c>
      <c r="B11" s="9"/>
      <c r="C11" s="9"/>
      <c r="D11" s="9"/>
      <c r="E11" s="9"/>
      <c r="F11" s="9"/>
      <c r="G11" s="9"/>
      <c r="H11" s="9"/>
      <c r="I11" s="10"/>
      <c r="J11" s="10"/>
      <c r="K11" s="11"/>
    </row>
    <row r="12" spans="1:11" ht="15" x14ac:dyDescent="0.25">
      <c r="A12" s="9" t="s">
        <v>1</v>
      </c>
      <c r="B12" s="9"/>
      <c r="C12" s="9"/>
      <c r="D12" s="9"/>
      <c r="E12" s="9"/>
      <c r="F12" s="9"/>
      <c r="G12" s="9"/>
      <c r="H12" s="9"/>
      <c r="I12" s="10"/>
      <c r="J12" s="10"/>
      <c r="K12" s="11"/>
    </row>
    <row r="13" spans="1:11" ht="15" x14ac:dyDescent="0.25">
      <c r="A13" s="9"/>
      <c r="B13" s="9"/>
      <c r="C13" s="9"/>
      <c r="D13" s="9"/>
      <c r="E13" s="9"/>
      <c r="F13" s="9"/>
      <c r="G13" s="9"/>
      <c r="H13" s="9"/>
      <c r="I13" s="10"/>
      <c r="J13" s="10"/>
      <c r="K13" s="11"/>
    </row>
    <row r="14" spans="1:11" ht="15" x14ac:dyDescent="0.25">
      <c r="A14" s="9" t="s">
        <v>2</v>
      </c>
      <c r="B14" s="9"/>
      <c r="C14" s="9"/>
      <c r="D14" s="9"/>
      <c r="E14" s="9"/>
      <c r="F14" s="9"/>
      <c r="G14" s="9"/>
      <c r="H14" s="9"/>
      <c r="I14" s="10"/>
      <c r="J14" s="10"/>
      <c r="K14" s="11"/>
    </row>
    <row r="15" spans="1:11" ht="15" x14ac:dyDescent="0.25">
      <c r="A15" s="9" t="s">
        <v>3</v>
      </c>
      <c r="B15" s="9"/>
      <c r="C15" s="9"/>
      <c r="D15" s="9"/>
      <c r="E15" s="9"/>
      <c r="F15" s="9"/>
      <c r="G15" s="9"/>
      <c r="H15" s="9"/>
      <c r="I15" s="10"/>
      <c r="J15" s="10"/>
      <c r="K15" s="11"/>
    </row>
    <row r="16" spans="1:11" ht="15" x14ac:dyDescent="0.25">
      <c r="A16" s="9"/>
      <c r="B16" s="9"/>
      <c r="C16" s="9"/>
      <c r="D16" s="9"/>
      <c r="E16" s="9"/>
      <c r="F16" s="9"/>
      <c r="G16" s="9"/>
      <c r="H16" s="9"/>
      <c r="I16" s="10"/>
      <c r="J16" s="10"/>
      <c r="K16" s="11"/>
    </row>
    <row r="17" spans="1:11" ht="15" x14ac:dyDescent="0.25">
      <c r="A17" s="9" t="s">
        <v>4</v>
      </c>
      <c r="B17" s="9"/>
      <c r="C17" s="9"/>
      <c r="D17" s="9"/>
      <c r="E17" s="9"/>
      <c r="F17" s="9"/>
      <c r="G17" s="9"/>
      <c r="H17" s="9"/>
      <c r="I17" s="10"/>
      <c r="J17" s="10"/>
      <c r="K17" s="11"/>
    </row>
    <row r="18" spans="1:11" ht="15" x14ac:dyDescent="0.25">
      <c r="A18" s="9" t="s">
        <v>5</v>
      </c>
      <c r="B18" s="9"/>
      <c r="C18" s="9"/>
      <c r="D18" s="9"/>
      <c r="E18" s="9"/>
      <c r="F18" s="9"/>
      <c r="G18" s="9"/>
      <c r="H18" s="9"/>
      <c r="I18" s="10"/>
      <c r="J18" s="10"/>
      <c r="K18" s="11"/>
    </row>
    <row r="19" spans="1:11" ht="15" x14ac:dyDescent="0.25">
      <c r="A19" s="9" t="s">
        <v>6</v>
      </c>
      <c r="B19" s="9"/>
      <c r="C19" s="9"/>
      <c r="D19" s="9"/>
      <c r="E19" s="9"/>
      <c r="F19" s="9"/>
      <c r="G19" s="9"/>
      <c r="H19" s="9"/>
      <c r="I19" s="10"/>
      <c r="J19" s="10"/>
      <c r="K19" s="11"/>
    </row>
    <row r="20" spans="1:11" ht="15" x14ac:dyDescent="0.25">
      <c r="A20" s="9" t="s">
        <v>7</v>
      </c>
      <c r="B20" s="9"/>
      <c r="C20" s="9"/>
      <c r="D20" s="9"/>
      <c r="E20" s="9"/>
      <c r="F20" s="9"/>
      <c r="G20" s="9"/>
      <c r="H20" s="9"/>
      <c r="I20" s="10"/>
      <c r="J20" s="10"/>
      <c r="K20" s="11"/>
    </row>
    <row r="21" spans="1:11" ht="15" x14ac:dyDescent="0.25">
      <c r="A21" s="9"/>
      <c r="B21" s="9"/>
      <c r="C21" s="9"/>
      <c r="D21" s="9"/>
      <c r="E21" s="9"/>
      <c r="F21" s="9"/>
      <c r="G21" s="9"/>
      <c r="H21" s="9"/>
      <c r="I21" s="10"/>
      <c r="J21" s="10"/>
      <c r="K21" s="11"/>
    </row>
    <row r="22" spans="1:11" ht="15" x14ac:dyDescent="0.25">
      <c r="A22" s="9" t="s">
        <v>8</v>
      </c>
      <c r="B22" s="9"/>
      <c r="C22" s="9"/>
      <c r="D22" s="9"/>
      <c r="E22" s="9"/>
      <c r="F22" s="9"/>
      <c r="G22" s="9"/>
      <c r="H22" s="9"/>
      <c r="I22" s="10"/>
      <c r="J22" s="10"/>
      <c r="K22" s="11"/>
    </row>
    <row r="23" spans="1:11" ht="15" x14ac:dyDescent="0.25">
      <c r="A23" s="9" t="s">
        <v>9</v>
      </c>
      <c r="B23" s="9"/>
      <c r="C23" s="9"/>
      <c r="D23" s="9"/>
      <c r="E23" s="9"/>
      <c r="F23" s="9"/>
      <c r="G23" s="9"/>
      <c r="H23" s="9"/>
      <c r="I23" s="10"/>
      <c r="J23" s="10"/>
      <c r="K23" s="11"/>
    </row>
    <row r="24" spans="1:11" ht="15" x14ac:dyDescent="0.25">
      <c r="A24" s="9"/>
      <c r="B24" s="9"/>
      <c r="C24" s="9"/>
      <c r="D24" s="9"/>
      <c r="E24" s="9"/>
      <c r="F24" s="9"/>
      <c r="G24" s="9"/>
      <c r="H24" s="9"/>
      <c r="I24" s="10"/>
      <c r="J24" s="10"/>
      <c r="K24" s="11"/>
    </row>
    <row r="25" spans="1:11" ht="15" x14ac:dyDescent="0.25">
      <c r="A25" s="9" t="s">
        <v>10</v>
      </c>
      <c r="B25" s="9"/>
      <c r="C25" s="9"/>
      <c r="D25" s="9"/>
      <c r="E25" s="9"/>
      <c r="F25" s="9"/>
      <c r="G25" s="9"/>
      <c r="H25" s="9"/>
      <c r="I25" s="10"/>
      <c r="J25" s="10"/>
      <c r="K25" s="11"/>
    </row>
    <row r="26" spans="1:11" ht="15" x14ac:dyDescent="0.25">
      <c r="A26" s="9" t="s">
        <v>11</v>
      </c>
      <c r="B26" s="9"/>
      <c r="C26" s="9"/>
      <c r="D26" s="9"/>
      <c r="E26" s="9"/>
      <c r="F26" s="9"/>
      <c r="G26" s="9"/>
      <c r="H26" s="9"/>
      <c r="I26" s="10"/>
      <c r="J26" s="10"/>
      <c r="K26" s="11"/>
    </row>
    <row r="27" spans="1:11" ht="15" x14ac:dyDescent="0.25">
      <c r="A27" s="9" t="s">
        <v>154</v>
      </c>
      <c r="B27" s="9"/>
      <c r="C27" s="9"/>
      <c r="D27" s="9"/>
      <c r="E27" s="9"/>
      <c r="F27" s="9"/>
      <c r="G27" s="9"/>
      <c r="H27" s="9"/>
      <c r="I27" s="10"/>
      <c r="J27" s="10"/>
      <c r="K27" s="11"/>
    </row>
    <row r="28" spans="1:11" ht="15" x14ac:dyDescent="0.25">
      <c r="A28" s="9" t="s">
        <v>12</v>
      </c>
      <c r="B28" s="9"/>
      <c r="C28" s="9"/>
      <c r="D28" s="9"/>
      <c r="E28" s="9"/>
      <c r="F28" s="9"/>
      <c r="G28" s="12"/>
      <c r="H28" s="9"/>
      <c r="I28" s="10"/>
      <c r="J28" s="10"/>
      <c r="K28" s="11"/>
    </row>
    <row r="29" spans="1:11" ht="15" x14ac:dyDescent="0.25">
      <c r="A29" s="9" t="s">
        <v>13</v>
      </c>
      <c r="B29" s="9"/>
      <c r="C29" s="9"/>
      <c r="D29" s="9"/>
      <c r="E29" s="9"/>
      <c r="F29" s="9"/>
      <c r="G29" s="12"/>
      <c r="H29" s="9"/>
      <c r="I29" s="10"/>
      <c r="J29" s="10"/>
      <c r="K29" s="11"/>
    </row>
    <row r="30" spans="1:11" ht="15" x14ac:dyDescent="0.25">
      <c r="A30" s="9"/>
      <c r="B30" s="9"/>
      <c r="C30" s="9"/>
      <c r="D30" s="9"/>
      <c r="E30" s="9"/>
      <c r="F30" s="9"/>
      <c r="G30" s="12"/>
      <c r="H30" s="9"/>
      <c r="I30" s="10"/>
      <c r="J30" s="10"/>
      <c r="K30" s="11"/>
    </row>
    <row r="31" spans="1:11" x14ac:dyDescent="0.2">
      <c r="A31" s="1"/>
      <c r="B31" s="1"/>
      <c r="C31" s="1"/>
      <c r="D31" s="1"/>
      <c r="E31" s="1"/>
      <c r="F31" s="1"/>
      <c r="G31" s="1"/>
      <c r="H31" s="1"/>
      <c r="I31" s="1"/>
      <c r="J31" s="1"/>
    </row>
    <row r="32" spans="1:11" x14ac:dyDescent="0.2">
      <c r="A32" s="1"/>
      <c r="B32" s="1"/>
      <c r="C32" s="1"/>
      <c r="D32" s="1"/>
      <c r="E32" s="1"/>
      <c r="F32" s="1"/>
      <c r="G32" s="1"/>
      <c r="H32" s="1"/>
      <c r="I32" s="1"/>
      <c r="J32" s="1"/>
    </row>
    <row r="33" spans="1:10" ht="15.75" x14ac:dyDescent="0.25">
      <c r="A33" s="4" t="s">
        <v>14</v>
      </c>
      <c r="B33" s="2"/>
      <c r="C33" s="2"/>
      <c r="D33" s="2"/>
      <c r="E33" s="2"/>
      <c r="F33" s="2"/>
      <c r="G33" s="2"/>
      <c r="H33" s="3"/>
      <c r="I33" s="3"/>
      <c r="J33" s="1"/>
    </row>
    <row r="34" spans="1:10" x14ac:dyDescent="0.2">
      <c r="A34" s="21" t="s">
        <v>151</v>
      </c>
      <c r="B34" s="19"/>
      <c r="C34" s="19"/>
      <c r="D34" s="19"/>
      <c r="E34" s="19"/>
      <c r="F34" s="19"/>
      <c r="G34" s="19"/>
      <c r="H34" s="19"/>
      <c r="I34" s="20"/>
      <c r="J34" s="5"/>
    </row>
    <row r="35" spans="1:10" x14ac:dyDescent="0.2">
      <c r="A35" s="21" t="s">
        <v>152</v>
      </c>
      <c r="B35" s="19"/>
      <c r="C35" s="19"/>
      <c r="D35" s="19"/>
      <c r="E35" s="19"/>
      <c r="F35" s="19"/>
      <c r="G35" s="19"/>
      <c r="H35" s="19"/>
      <c r="I35" s="19"/>
      <c r="J35" s="5"/>
    </row>
    <row r="36" spans="1:10" x14ac:dyDescent="0.2">
      <c r="A36" s="22"/>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4" t="s">
        <v>15</v>
      </c>
      <c r="B38" s="6" t="s">
        <v>16</v>
      </c>
      <c r="C38" s="7"/>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A1:J1"/>
    <mergeCell ref="A2:J2"/>
    <mergeCell ref="A3:J3"/>
    <mergeCell ref="A4:J4"/>
  </mergeCells>
  <phoneticPr fontId="0" type="noConversion"/>
  <pageMargins left="0.92510416666666662" right="0.75" top="1" bottom="1" header="0.5" footer="0.5"/>
  <pageSetup scale="83"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6F4A1-F024-4E3E-A12E-8F0A612425EF}">
  <dimension ref="A1:G121"/>
  <sheetViews>
    <sheetView showZeros="0" topLeftCell="A69" zoomScale="75" zoomScaleNormal="75" zoomScaleSheetLayoutView="100" workbookViewId="0">
      <selection activeCell="F8" sqref="F8"/>
    </sheetView>
  </sheetViews>
  <sheetFormatPr defaultRowHeight="12.75" x14ac:dyDescent="0.2"/>
  <cols>
    <col min="1" max="1" width="10.7109375" customWidth="1"/>
    <col min="2" max="2" width="15.42578125" customWidth="1"/>
    <col min="3" max="3" width="91.42578125" customWidth="1"/>
    <col min="5" max="5" width="12.28515625" customWidth="1"/>
    <col min="6" max="6" width="14.28515625" customWidth="1"/>
    <col min="7" max="7" width="21.42578125" customWidth="1"/>
  </cols>
  <sheetData>
    <row r="1" spans="1:7" ht="13.5" customHeight="1" x14ac:dyDescent="0.25">
      <c r="A1" s="125" t="s">
        <v>0</v>
      </c>
      <c r="B1" s="125"/>
      <c r="C1" s="125"/>
      <c r="D1" s="125"/>
      <c r="E1" s="125"/>
      <c r="F1" s="125"/>
      <c r="G1" s="125"/>
    </row>
    <row r="2" spans="1:7" ht="15" customHeight="1" x14ac:dyDescent="0.25">
      <c r="A2" s="125" t="s">
        <v>148</v>
      </c>
      <c r="B2" s="125"/>
      <c r="C2" s="125"/>
      <c r="D2" s="125"/>
      <c r="E2" s="125"/>
      <c r="F2" s="125"/>
      <c r="G2" s="125"/>
    </row>
    <row r="3" spans="1:7" ht="17.25" customHeight="1" x14ac:dyDescent="0.25">
      <c r="A3" s="125" t="s">
        <v>149</v>
      </c>
      <c r="B3" s="125"/>
      <c r="C3" s="125"/>
      <c r="D3" s="125"/>
      <c r="E3" s="125"/>
      <c r="F3" s="125"/>
      <c r="G3" s="125"/>
    </row>
    <row r="4" spans="1:7" ht="17.25" customHeight="1" thickBot="1" x14ac:dyDescent="0.3">
      <c r="A4" s="125" t="s">
        <v>155</v>
      </c>
      <c r="B4" s="125"/>
      <c r="C4" s="125"/>
      <c r="D4" s="125"/>
      <c r="E4" s="125"/>
      <c r="F4" s="125"/>
      <c r="G4" s="125"/>
    </row>
    <row r="5" spans="1:7" ht="17.25" customHeight="1" thickBot="1" x14ac:dyDescent="0.25">
      <c r="A5" s="57" t="s">
        <v>63</v>
      </c>
      <c r="B5" s="58"/>
      <c r="C5" s="58"/>
      <c r="D5" s="58"/>
      <c r="E5" s="58"/>
      <c r="F5" s="13"/>
      <c r="G5" s="14"/>
    </row>
    <row r="6" spans="1:7" s="8" customFormat="1" ht="33" customHeight="1" thickBot="1" x14ac:dyDescent="0.3">
      <c r="A6" s="59" t="s">
        <v>65</v>
      </c>
      <c r="B6" s="60" t="s">
        <v>17</v>
      </c>
      <c r="C6" s="61" t="s">
        <v>18</v>
      </c>
      <c r="D6" s="61" t="s">
        <v>19</v>
      </c>
      <c r="E6" s="61" t="s">
        <v>20</v>
      </c>
      <c r="F6" s="60" t="s">
        <v>60</v>
      </c>
      <c r="G6" s="62" t="s">
        <v>21</v>
      </c>
    </row>
    <row r="7" spans="1:7" ht="15" x14ac:dyDescent="0.2">
      <c r="A7" s="63">
        <v>1</v>
      </c>
      <c r="B7" s="64" t="s">
        <v>67</v>
      </c>
      <c r="C7" s="65" t="s">
        <v>69</v>
      </c>
      <c r="D7" s="66" t="s">
        <v>156</v>
      </c>
      <c r="E7" s="67">
        <v>1</v>
      </c>
      <c r="F7" s="38"/>
      <c r="G7" s="68">
        <f t="shared" ref="G7:G70" si="0">E7*F7</f>
        <v>0</v>
      </c>
    </row>
    <row r="8" spans="1:7" ht="15" x14ac:dyDescent="0.2">
      <c r="A8" s="69">
        <v>2</v>
      </c>
      <c r="B8" s="70" t="s">
        <v>68</v>
      </c>
      <c r="C8" s="71" t="s">
        <v>157</v>
      </c>
      <c r="D8" s="72" t="s">
        <v>102</v>
      </c>
      <c r="E8" s="73">
        <v>1595</v>
      </c>
      <c r="F8" s="39"/>
      <c r="G8" s="68">
        <f t="shared" si="0"/>
        <v>0</v>
      </c>
    </row>
    <row r="9" spans="1:7" ht="15" x14ac:dyDescent="0.2">
      <c r="A9" s="69">
        <v>3</v>
      </c>
      <c r="B9" s="72">
        <v>220</v>
      </c>
      <c r="C9" s="71" t="s">
        <v>70</v>
      </c>
      <c r="D9" s="72" t="s">
        <v>126</v>
      </c>
      <c r="E9" s="73">
        <v>1</v>
      </c>
      <c r="F9" s="39"/>
      <c r="G9" s="68">
        <f t="shared" si="0"/>
        <v>0</v>
      </c>
    </row>
    <row r="10" spans="1:7" ht="15" x14ac:dyDescent="0.2">
      <c r="A10" s="69">
        <v>4</v>
      </c>
      <c r="B10" s="70" t="s">
        <v>71</v>
      </c>
      <c r="C10" s="71" t="s">
        <v>72</v>
      </c>
      <c r="D10" s="72" t="s">
        <v>103</v>
      </c>
      <c r="E10" s="73">
        <v>1019</v>
      </c>
      <c r="F10" s="39"/>
      <c r="G10" s="68">
        <f t="shared" si="0"/>
        <v>0</v>
      </c>
    </row>
    <row r="11" spans="1:7" ht="15" x14ac:dyDescent="0.2">
      <c r="A11" s="69">
        <v>5</v>
      </c>
      <c r="B11" s="70" t="s">
        <v>73</v>
      </c>
      <c r="C11" s="71" t="s">
        <v>158</v>
      </c>
      <c r="D11" s="72" t="s">
        <v>102</v>
      </c>
      <c r="E11" s="73">
        <v>677</v>
      </c>
      <c r="F11" s="39"/>
      <c r="G11" s="68">
        <f t="shared" si="0"/>
        <v>0</v>
      </c>
    </row>
    <row r="12" spans="1:7" ht="15" x14ac:dyDescent="0.2">
      <c r="A12" s="69">
        <v>6</v>
      </c>
      <c r="B12" s="70" t="s">
        <v>74</v>
      </c>
      <c r="C12" s="71" t="s">
        <v>159</v>
      </c>
      <c r="D12" s="72" t="s">
        <v>103</v>
      </c>
      <c r="E12" s="73">
        <v>1831</v>
      </c>
      <c r="F12" s="39"/>
      <c r="G12" s="68">
        <f t="shared" si="0"/>
        <v>0</v>
      </c>
    </row>
    <row r="13" spans="1:7" ht="15" x14ac:dyDescent="0.2">
      <c r="A13" s="69">
        <v>7</v>
      </c>
      <c r="B13" s="70">
        <v>325</v>
      </c>
      <c r="C13" s="71" t="s">
        <v>75</v>
      </c>
      <c r="D13" s="72" t="s">
        <v>103</v>
      </c>
      <c r="E13" s="73">
        <v>3061</v>
      </c>
      <c r="F13" s="39"/>
      <c r="G13" s="68">
        <f t="shared" si="0"/>
        <v>0</v>
      </c>
    </row>
    <row r="14" spans="1:7" ht="15" x14ac:dyDescent="0.2">
      <c r="A14" s="69">
        <v>8</v>
      </c>
      <c r="B14" s="70" t="s">
        <v>160</v>
      </c>
      <c r="C14" s="71" t="s">
        <v>161</v>
      </c>
      <c r="D14" s="72" t="s">
        <v>103</v>
      </c>
      <c r="E14" s="73">
        <v>15364</v>
      </c>
      <c r="F14" s="39"/>
      <c r="G14" s="68">
        <f t="shared" si="0"/>
        <v>0</v>
      </c>
    </row>
    <row r="15" spans="1:7" ht="15" x14ac:dyDescent="0.2">
      <c r="A15" s="69">
        <v>9</v>
      </c>
      <c r="B15" s="70" t="s">
        <v>162</v>
      </c>
      <c r="C15" s="71" t="s">
        <v>118</v>
      </c>
      <c r="D15" s="72" t="s">
        <v>104</v>
      </c>
      <c r="E15" s="73">
        <v>1722</v>
      </c>
      <c r="F15" s="39"/>
      <c r="G15" s="68">
        <f t="shared" si="0"/>
        <v>0</v>
      </c>
    </row>
    <row r="16" spans="1:7" ht="15" x14ac:dyDescent="0.2">
      <c r="A16" s="69">
        <v>10</v>
      </c>
      <c r="B16" s="70" t="s">
        <v>108</v>
      </c>
      <c r="C16" s="71" t="s">
        <v>119</v>
      </c>
      <c r="D16" s="72" t="s">
        <v>104</v>
      </c>
      <c r="E16" s="73">
        <v>862</v>
      </c>
      <c r="F16" s="39"/>
      <c r="G16" s="68">
        <f t="shared" si="0"/>
        <v>0</v>
      </c>
    </row>
    <row r="17" spans="1:7" ht="15" x14ac:dyDescent="0.2">
      <c r="A17" s="69">
        <v>11</v>
      </c>
      <c r="B17" s="72">
        <v>412</v>
      </c>
      <c r="C17" s="71" t="s">
        <v>76</v>
      </c>
      <c r="D17" s="72" t="s">
        <v>103</v>
      </c>
      <c r="E17" s="73">
        <v>15352</v>
      </c>
      <c r="F17" s="39"/>
      <c r="G17" s="68">
        <f t="shared" si="0"/>
        <v>0</v>
      </c>
    </row>
    <row r="18" spans="1:7" ht="15" x14ac:dyDescent="0.2">
      <c r="A18" s="69">
        <v>12</v>
      </c>
      <c r="B18" s="74" t="s">
        <v>109</v>
      </c>
      <c r="C18" s="71" t="s">
        <v>123</v>
      </c>
      <c r="D18" s="72" t="s">
        <v>64</v>
      </c>
      <c r="E18" s="73">
        <v>400</v>
      </c>
      <c r="F18" s="39"/>
      <c r="G18" s="68">
        <f t="shared" si="0"/>
        <v>0</v>
      </c>
    </row>
    <row r="19" spans="1:7" ht="15" x14ac:dyDescent="0.2">
      <c r="A19" s="69">
        <v>13</v>
      </c>
      <c r="B19" s="74" t="s">
        <v>109</v>
      </c>
      <c r="C19" s="71" t="s">
        <v>163</v>
      </c>
      <c r="D19" s="72" t="s">
        <v>64</v>
      </c>
      <c r="E19" s="73">
        <v>40</v>
      </c>
      <c r="F19" s="39"/>
      <c r="G19" s="68">
        <f t="shared" si="0"/>
        <v>0</v>
      </c>
    </row>
    <row r="20" spans="1:7" ht="15" x14ac:dyDescent="0.2">
      <c r="A20" s="69">
        <v>14</v>
      </c>
      <c r="B20" s="74" t="s">
        <v>77</v>
      </c>
      <c r="C20" s="71" t="s">
        <v>164</v>
      </c>
      <c r="D20" s="72" t="s">
        <v>103</v>
      </c>
      <c r="E20" s="73">
        <v>721</v>
      </c>
      <c r="F20" s="39"/>
      <c r="G20" s="68">
        <f t="shared" si="0"/>
        <v>0</v>
      </c>
    </row>
    <row r="21" spans="1:7" ht="15" x14ac:dyDescent="0.2">
      <c r="A21" s="69">
        <v>15</v>
      </c>
      <c r="B21" s="74" t="s">
        <v>78</v>
      </c>
      <c r="C21" s="71" t="s">
        <v>165</v>
      </c>
      <c r="D21" s="72" t="s">
        <v>103</v>
      </c>
      <c r="E21" s="73">
        <v>354</v>
      </c>
      <c r="F21" s="39"/>
      <c r="G21" s="68">
        <f t="shared" si="0"/>
        <v>0</v>
      </c>
    </row>
    <row r="22" spans="1:7" ht="15" x14ac:dyDescent="0.2">
      <c r="A22" s="69">
        <v>16</v>
      </c>
      <c r="B22" s="74" t="s">
        <v>166</v>
      </c>
      <c r="C22" s="71" t="s">
        <v>167</v>
      </c>
      <c r="D22" s="72" t="s">
        <v>103</v>
      </c>
      <c r="E22" s="73">
        <v>4</v>
      </c>
      <c r="F22" s="39"/>
      <c r="G22" s="68">
        <f t="shared" si="0"/>
        <v>0</v>
      </c>
    </row>
    <row r="23" spans="1:7" ht="15" x14ac:dyDescent="0.2">
      <c r="A23" s="69">
        <v>17</v>
      </c>
      <c r="B23" s="74" t="s">
        <v>110</v>
      </c>
      <c r="C23" s="71" t="s">
        <v>124</v>
      </c>
      <c r="D23" s="72" t="s">
        <v>106</v>
      </c>
      <c r="E23" s="73">
        <v>300</v>
      </c>
      <c r="F23" s="39"/>
      <c r="G23" s="68">
        <f t="shared" si="0"/>
        <v>0</v>
      </c>
    </row>
    <row r="24" spans="1:7" ht="15" x14ac:dyDescent="0.2">
      <c r="A24" s="69">
        <v>18</v>
      </c>
      <c r="B24" s="74" t="s">
        <v>111</v>
      </c>
      <c r="C24" s="71" t="s">
        <v>125</v>
      </c>
      <c r="D24" s="72" t="s">
        <v>105</v>
      </c>
      <c r="E24" s="73">
        <v>1</v>
      </c>
      <c r="F24" s="39"/>
      <c r="G24" s="68">
        <f t="shared" si="0"/>
        <v>0</v>
      </c>
    </row>
    <row r="25" spans="1:7" ht="15" x14ac:dyDescent="0.2">
      <c r="A25" s="69">
        <v>19</v>
      </c>
      <c r="B25" s="74" t="s">
        <v>112</v>
      </c>
      <c r="C25" s="71" t="s">
        <v>168</v>
      </c>
      <c r="D25" s="72" t="s">
        <v>105</v>
      </c>
      <c r="E25" s="73">
        <v>10</v>
      </c>
      <c r="F25" s="39"/>
      <c r="G25" s="68">
        <f t="shared" si="0"/>
        <v>0</v>
      </c>
    </row>
    <row r="26" spans="1:7" ht="15" x14ac:dyDescent="0.2">
      <c r="A26" s="69">
        <v>20</v>
      </c>
      <c r="B26" s="74" t="s">
        <v>112</v>
      </c>
      <c r="C26" s="71" t="s">
        <v>169</v>
      </c>
      <c r="D26" s="72" t="s">
        <v>105</v>
      </c>
      <c r="E26" s="73">
        <v>1</v>
      </c>
      <c r="F26" s="39"/>
      <c r="G26" s="68">
        <f t="shared" si="0"/>
        <v>0</v>
      </c>
    </row>
    <row r="27" spans="1:7" ht="15" x14ac:dyDescent="0.2">
      <c r="A27" s="69">
        <v>21</v>
      </c>
      <c r="B27" s="74" t="s">
        <v>113</v>
      </c>
      <c r="C27" s="71" t="s">
        <v>170</v>
      </c>
      <c r="D27" s="72" t="s">
        <v>127</v>
      </c>
      <c r="E27" s="73">
        <v>10</v>
      </c>
      <c r="F27" s="39"/>
      <c r="G27" s="68">
        <f t="shared" si="0"/>
        <v>0</v>
      </c>
    </row>
    <row r="28" spans="1:7" ht="15" x14ac:dyDescent="0.2">
      <c r="A28" s="69">
        <v>22</v>
      </c>
      <c r="B28" s="72" t="s">
        <v>171</v>
      </c>
      <c r="C28" s="71" t="s">
        <v>172</v>
      </c>
      <c r="D28" s="72" t="s">
        <v>105</v>
      </c>
      <c r="E28" s="73">
        <v>7</v>
      </c>
      <c r="F28" s="39"/>
      <c r="G28" s="68">
        <f t="shared" si="0"/>
        <v>0</v>
      </c>
    </row>
    <row r="29" spans="1:7" ht="15" x14ac:dyDescent="0.2">
      <c r="A29" s="69">
        <v>23</v>
      </c>
      <c r="B29" s="75" t="s">
        <v>173</v>
      </c>
      <c r="C29" s="71" t="s">
        <v>174</v>
      </c>
      <c r="D29" s="72" t="s">
        <v>105</v>
      </c>
      <c r="E29" s="73">
        <v>11</v>
      </c>
      <c r="F29" s="39"/>
      <c r="G29" s="68">
        <f t="shared" si="0"/>
        <v>0</v>
      </c>
    </row>
    <row r="30" spans="1:7" ht="15" x14ac:dyDescent="0.2">
      <c r="A30" s="69">
        <v>24</v>
      </c>
      <c r="B30" s="75" t="s">
        <v>175</v>
      </c>
      <c r="C30" s="71" t="s">
        <v>176</v>
      </c>
      <c r="D30" s="72" t="s">
        <v>105</v>
      </c>
      <c r="E30" s="73">
        <v>7</v>
      </c>
      <c r="F30" s="39"/>
      <c r="G30" s="68">
        <f t="shared" si="0"/>
        <v>0</v>
      </c>
    </row>
    <row r="31" spans="1:7" ht="15" x14ac:dyDescent="0.2">
      <c r="A31" s="69">
        <v>25</v>
      </c>
      <c r="B31" s="74" t="s">
        <v>177</v>
      </c>
      <c r="C31" s="71" t="s">
        <v>178</v>
      </c>
      <c r="D31" s="72" t="s">
        <v>105</v>
      </c>
      <c r="E31" s="73">
        <v>16</v>
      </c>
      <c r="F31" s="39"/>
      <c r="G31" s="68">
        <f t="shared" si="0"/>
        <v>0</v>
      </c>
    </row>
    <row r="32" spans="1:7" ht="15" x14ac:dyDescent="0.2">
      <c r="A32" s="69">
        <v>26</v>
      </c>
      <c r="B32" s="74" t="s">
        <v>128</v>
      </c>
      <c r="C32" s="71" t="s">
        <v>179</v>
      </c>
      <c r="D32" s="72" t="s">
        <v>64</v>
      </c>
      <c r="E32" s="73">
        <v>115</v>
      </c>
      <c r="F32" s="39"/>
      <c r="G32" s="68">
        <f t="shared" si="0"/>
        <v>0</v>
      </c>
    </row>
    <row r="33" spans="1:7" ht="15" x14ac:dyDescent="0.2">
      <c r="A33" s="69">
        <v>27</v>
      </c>
      <c r="B33" s="74" t="s">
        <v>180</v>
      </c>
      <c r="C33" s="71" t="s">
        <v>181</v>
      </c>
      <c r="D33" s="72" t="s">
        <v>105</v>
      </c>
      <c r="E33" s="73">
        <v>1</v>
      </c>
      <c r="F33" s="39"/>
      <c r="G33" s="68">
        <f t="shared" si="0"/>
        <v>0</v>
      </c>
    </row>
    <row r="34" spans="1:7" ht="15" x14ac:dyDescent="0.2">
      <c r="A34" s="69">
        <v>28</v>
      </c>
      <c r="B34" s="74" t="s">
        <v>79</v>
      </c>
      <c r="C34" s="71" t="s">
        <v>80</v>
      </c>
      <c r="D34" s="72" t="s">
        <v>126</v>
      </c>
      <c r="E34" s="73">
        <v>1</v>
      </c>
      <c r="F34" s="39"/>
      <c r="G34" s="68">
        <f t="shared" si="0"/>
        <v>0</v>
      </c>
    </row>
    <row r="35" spans="1:7" ht="15" x14ac:dyDescent="0.2">
      <c r="A35" s="69">
        <v>29</v>
      </c>
      <c r="B35" s="70" t="s">
        <v>81</v>
      </c>
      <c r="C35" s="71" t="s">
        <v>182</v>
      </c>
      <c r="D35" s="72" t="s">
        <v>103</v>
      </c>
      <c r="E35" s="73">
        <v>27</v>
      </c>
      <c r="F35" s="39"/>
      <c r="G35" s="68">
        <f t="shared" si="0"/>
        <v>0</v>
      </c>
    </row>
    <row r="36" spans="1:7" ht="15" x14ac:dyDescent="0.2">
      <c r="A36" s="69">
        <v>30</v>
      </c>
      <c r="B36" s="70" t="s">
        <v>81</v>
      </c>
      <c r="C36" s="71" t="s">
        <v>183</v>
      </c>
      <c r="D36" s="72" t="s">
        <v>103</v>
      </c>
      <c r="E36" s="73">
        <v>292</v>
      </c>
      <c r="F36" s="39"/>
      <c r="G36" s="68">
        <f t="shared" si="0"/>
        <v>0</v>
      </c>
    </row>
    <row r="37" spans="1:7" ht="15" x14ac:dyDescent="0.2">
      <c r="A37" s="69">
        <v>31</v>
      </c>
      <c r="B37" s="70" t="s">
        <v>81</v>
      </c>
      <c r="C37" s="71" t="s">
        <v>184</v>
      </c>
      <c r="D37" s="72" t="s">
        <v>103</v>
      </c>
      <c r="E37" s="73">
        <v>19</v>
      </c>
      <c r="F37" s="39"/>
      <c r="G37" s="68">
        <f t="shared" si="0"/>
        <v>0</v>
      </c>
    </row>
    <row r="38" spans="1:7" ht="15" x14ac:dyDescent="0.2">
      <c r="A38" s="69">
        <v>32</v>
      </c>
      <c r="B38" s="70" t="s">
        <v>81</v>
      </c>
      <c r="C38" s="71" t="s">
        <v>185</v>
      </c>
      <c r="D38" s="72" t="s">
        <v>64</v>
      </c>
      <c r="E38" s="73">
        <v>476</v>
      </c>
      <c r="F38" s="39"/>
      <c r="G38" s="68">
        <f t="shared" si="0"/>
        <v>0</v>
      </c>
    </row>
    <row r="39" spans="1:7" ht="15" x14ac:dyDescent="0.2">
      <c r="A39" s="69">
        <v>33</v>
      </c>
      <c r="B39" s="70" t="s">
        <v>81</v>
      </c>
      <c r="C39" s="71" t="s">
        <v>82</v>
      </c>
      <c r="D39" s="72" t="s">
        <v>103</v>
      </c>
      <c r="E39" s="73">
        <v>707</v>
      </c>
      <c r="F39" s="39"/>
      <c r="G39" s="68">
        <f t="shared" si="0"/>
        <v>0</v>
      </c>
    </row>
    <row r="40" spans="1:7" ht="15" x14ac:dyDescent="0.2">
      <c r="A40" s="69">
        <v>34</v>
      </c>
      <c r="B40" s="70" t="s">
        <v>81</v>
      </c>
      <c r="C40" s="71" t="s">
        <v>186</v>
      </c>
      <c r="D40" s="72" t="s">
        <v>103</v>
      </c>
      <c r="E40" s="73">
        <v>6</v>
      </c>
      <c r="F40" s="39"/>
      <c r="G40" s="68">
        <f t="shared" si="0"/>
        <v>0</v>
      </c>
    </row>
    <row r="41" spans="1:7" ht="15" x14ac:dyDescent="0.2">
      <c r="A41" s="69">
        <v>35</v>
      </c>
      <c r="B41" s="70" t="s">
        <v>81</v>
      </c>
      <c r="C41" s="71" t="s">
        <v>187</v>
      </c>
      <c r="D41" s="72" t="s">
        <v>105</v>
      </c>
      <c r="E41" s="73">
        <v>12</v>
      </c>
      <c r="F41" s="39"/>
      <c r="G41" s="68">
        <f t="shared" si="0"/>
        <v>0</v>
      </c>
    </row>
    <row r="42" spans="1:7" ht="15" x14ac:dyDescent="0.2">
      <c r="A42" s="69">
        <v>36</v>
      </c>
      <c r="B42" s="72" t="s">
        <v>188</v>
      </c>
      <c r="C42" s="71" t="s">
        <v>189</v>
      </c>
      <c r="D42" s="72" t="s">
        <v>105</v>
      </c>
      <c r="E42" s="73">
        <v>3</v>
      </c>
      <c r="F42" s="39"/>
      <c r="G42" s="68">
        <f t="shared" si="0"/>
        <v>0</v>
      </c>
    </row>
    <row r="43" spans="1:7" ht="15" x14ac:dyDescent="0.2">
      <c r="A43" s="69">
        <v>37</v>
      </c>
      <c r="B43" s="76">
        <v>641</v>
      </c>
      <c r="C43" s="77" t="s">
        <v>83</v>
      </c>
      <c r="D43" s="72" t="s">
        <v>105</v>
      </c>
      <c r="E43" s="73">
        <v>1</v>
      </c>
      <c r="F43" s="39"/>
      <c r="G43" s="68">
        <f t="shared" si="0"/>
        <v>0</v>
      </c>
    </row>
    <row r="44" spans="1:7" ht="15" x14ac:dyDescent="0.2">
      <c r="A44" s="69">
        <v>38</v>
      </c>
      <c r="B44" s="76">
        <v>642</v>
      </c>
      <c r="C44" s="77" t="s">
        <v>84</v>
      </c>
      <c r="D44" s="72" t="s">
        <v>105</v>
      </c>
      <c r="E44" s="73">
        <v>1</v>
      </c>
      <c r="F44" s="39"/>
      <c r="G44" s="68">
        <f t="shared" si="0"/>
        <v>0</v>
      </c>
    </row>
    <row r="45" spans="1:7" ht="15" x14ac:dyDescent="0.2">
      <c r="A45" s="69">
        <v>39</v>
      </c>
      <c r="B45" s="72">
        <v>850</v>
      </c>
      <c r="C45" s="71" t="s">
        <v>190</v>
      </c>
      <c r="D45" s="72" t="s">
        <v>106</v>
      </c>
      <c r="E45" s="73">
        <v>279</v>
      </c>
      <c r="F45" s="39"/>
      <c r="G45" s="68">
        <f t="shared" si="0"/>
        <v>0</v>
      </c>
    </row>
    <row r="46" spans="1:7" ht="15" x14ac:dyDescent="0.2">
      <c r="A46" s="69">
        <v>40</v>
      </c>
      <c r="B46" s="72">
        <v>851</v>
      </c>
      <c r="C46" s="71" t="s">
        <v>120</v>
      </c>
      <c r="D46" s="72" t="s">
        <v>64</v>
      </c>
      <c r="E46" s="73">
        <v>16</v>
      </c>
      <c r="F46" s="39"/>
      <c r="G46" s="68">
        <f t="shared" si="0"/>
        <v>0</v>
      </c>
    </row>
    <row r="47" spans="1:7" ht="15" x14ac:dyDescent="0.2">
      <c r="A47" s="69">
        <v>41</v>
      </c>
      <c r="B47" s="72">
        <v>851</v>
      </c>
      <c r="C47" s="71" t="s">
        <v>121</v>
      </c>
      <c r="D47" s="72" t="s">
        <v>64</v>
      </c>
      <c r="E47" s="73">
        <v>392</v>
      </c>
      <c r="F47" s="39"/>
      <c r="G47" s="68">
        <f t="shared" si="0"/>
        <v>0</v>
      </c>
    </row>
    <row r="48" spans="1:7" ht="15" x14ac:dyDescent="0.2">
      <c r="A48" s="69">
        <v>42</v>
      </c>
      <c r="B48" s="72">
        <v>851</v>
      </c>
      <c r="C48" s="71" t="s">
        <v>122</v>
      </c>
      <c r="D48" s="72" t="s">
        <v>64</v>
      </c>
      <c r="E48" s="73">
        <v>105</v>
      </c>
      <c r="F48" s="39"/>
      <c r="G48" s="68">
        <f t="shared" si="0"/>
        <v>0</v>
      </c>
    </row>
    <row r="49" spans="1:7" ht="15" x14ac:dyDescent="0.2">
      <c r="A49" s="69">
        <v>43</v>
      </c>
      <c r="B49" s="70" t="s">
        <v>114</v>
      </c>
      <c r="C49" s="78" t="s">
        <v>191</v>
      </c>
      <c r="D49" s="72" t="s">
        <v>64</v>
      </c>
      <c r="E49" s="73">
        <v>10793</v>
      </c>
      <c r="F49" s="39"/>
      <c r="G49" s="68">
        <f t="shared" si="0"/>
        <v>0</v>
      </c>
    </row>
    <row r="50" spans="1:7" ht="15" x14ac:dyDescent="0.2">
      <c r="A50" s="69">
        <v>44</v>
      </c>
      <c r="B50" s="70" t="s">
        <v>114</v>
      </c>
      <c r="C50" s="78" t="s">
        <v>192</v>
      </c>
      <c r="D50" s="72" t="s">
        <v>64</v>
      </c>
      <c r="E50" s="73">
        <v>3747</v>
      </c>
      <c r="F50" s="39"/>
      <c r="G50" s="68">
        <f t="shared" si="0"/>
        <v>0</v>
      </c>
    </row>
    <row r="51" spans="1:7" ht="15" x14ac:dyDescent="0.2">
      <c r="A51" s="69">
        <v>45</v>
      </c>
      <c r="B51" s="70" t="s">
        <v>114</v>
      </c>
      <c r="C51" s="78" t="s">
        <v>193</v>
      </c>
      <c r="D51" s="72" t="s">
        <v>64</v>
      </c>
      <c r="E51" s="73">
        <v>174</v>
      </c>
      <c r="F51" s="39"/>
      <c r="G51" s="68">
        <f t="shared" si="0"/>
        <v>0</v>
      </c>
    </row>
    <row r="52" spans="1:7" ht="15" x14ac:dyDescent="0.2">
      <c r="A52" s="69">
        <v>46</v>
      </c>
      <c r="B52" s="70" t="s">
        <v>114</v>
      </c>
      <c r="C52" s="78" t="s">
        <v>194</v>
      </c>
      <c r="D52" s="72" t="s">
        <v>64</v>
      </c>
      <c r="E52" s="73">
        <v>614</v>
      </c>
      <c r="F52" s="39"/>
      <c r="G52" s="68">
        <f t="shared" si="0"/>
        <v>0</v>
      </c>
    </row>
    <row r="53" spans="1:7" ht="15" x14ac:dyDescent="0.2">
      <c r="A53" s="69">
        <v>47</v>
      </c>
      <c r="B53" s="70" t="s">
        <v>115</v>
      </c>
      <c r="C53" s="78" t="s">
        <v>195</v>
      </c>
      <c r="D53" s="72" t="s">
        <v>105</v>
      </c>
      <c r="E53" s="73">
        <v>18</v>
      </c>
      <c r="F53" s="39"/>
      <c r="G53" s="68">
        <f t="shared" si="0"/>
        <v>0</v>
      </c>
    </row>
    <row r="54" spans="1:7" ht="15" x14ac:dyDescent="0.2">
      <c r="A54" s="69">
        <v>48</v>
      </c>
      <c r="B54" s="70" t="s">
        <v>115</v>
      </c>
      <c r="C54" s="78" t="s">
        <v>196</v>
      </c>
      <c r="D54" s="72" t="s">
        <v>105</v>
      </c>
      <c r="E54" s="73">
        <v>4</v>
      </c>
      <c r="F54" s="39"/>
      <c r="G54" s="68">
        <f t="shared" si="0"/>
        <v>0</v>
      </c>
    </row>
    <row r="55" spans="1:7" ht="15" x14ac:dyDescent="0.2">
      <c r="A55" s="69">
        <v>49</v>
      </c>
      <c r="B55" s="70" t="s">
        <v>116</v>
      </c>
      <c r="C55" s="78" t="s">
        <v>197</v>
      </c>
      <c r="D55" s="72" t="s">
        <v>64</v>
      </c>
      <c r="E55" s="73">
        <v>2820</v>
      </c>
      <c r="F55" s="39"/>
      <c r="G55" s="68">
        <f t="shared" si="0"/>
        <v>0</v>
      </c>
    </row>
    <row r="56" spans="1:7" ht="15" x14ac:dyDescent="0.2">
      <c r="A56" s="69">
        <v>50</v>
      </c>
      <c r="B56" s="70" t="s">
        <v>117</v>
      </c>
      <c r="C56" s="78" t="s">
        <v>198</v>
      </c>
      <c r="D56" s="72" t="s">
        <v>64</v>
      </c>
      <c r="E56" s="73">
        <v>6948</v>
      </c>
      <c r="F56" s="39"/>
      <c r="G56" s="68">
        <f t="shared" si="0"/>
        <v>0</v>
      </c>
    </row>
    <row r="57" spans="1:7" ht="15" x14ac:dyDescent="0.2">
      <c r="A57" s="69">
        <v>51</v>
      </c>
      <c r="B57" s="79" t="s">
        <v>199</v>
      </c>
      <c r="C57" s="80" t="s">
        <v>200</v>
      </c>
      <c r="D57" s="81" t="s">
        <v>64</v>
      </c>
      <c r="E57" s="73">
        <v>1839</v>
      </c>
      <c r="F57" s="39"/>
      <c r="G57" s="68">
        <f t="shared" si="0"/>
        <v>0</v>
      </c>
    </row>
    <row r="58" spans="1:7" ht="15" x14ac:dyDescent="0.2">
      <c r="A58" s="69">
        <v>52</v>
      </c>
      <c r="B58" s="79" t="s">
        <v>201</v>
      </c>
      <c r="C58" s="80" t="s">
        <v>202</v>
      </c>
      <c r="D58" s="81" t="s">
        <v>64</v>
      </c>
      <c r="E58" s="73">
        <v>2987</v>
      </c>
      <c r="F58" s="39"/>
      <c r="G58" s="68">
        <f t="shared" si="0"/>
        <v>0</v>
      </c>
    </row>
    <row r="59" spans="1:7" ht="15" x14ac:dyDescent="0.2">
      <c r="A59" s="69">
        <v>53</v>
      </c>
      <c r="B59" s="70" t="s">
        <v>85</v>
      </c>
      <c r="C59" s="78" t="s">
        <v>203</v>
      </c>
      <c r="D59" s="72" t="s">
        <v>107</v>
      </c>
      <c r="E59" s="73">
        <v>6990</v>
      </c>
      <c r="F59" s="39"/>
      <c r="G59" s="68">
        <f t="shared" si="0"/>
        <v>0</v>
      </c>
    </row>
    <row r="60" spans="1:7" ht="15" x14ac:dyDescent="0.2">
      <c r="A60" s="69">
        <v>54</v>
      </c>
      <c r="B60" s="70" t="s">
        <v>85</v>
      </c>
      <c r="C60" s="78" t="s">
        <v>204</v>
      </c>
      <c r="D60" s="72" t="s">
        <v>107</v>
      </c>
      <c r="E60" s="73">
        <v>4410</v>
      </c>
      <c r="F60" s="39"/>
      <c r="G60" s="68">
        <f t="shared" si="0"/>
        <v>0</v>
      </c>
    </row>
    <row r="61" spans="1:7" ht="15" x14ac:dyDescent="0.2">
      <c r="A61" s="69">
        <v>55</v>
      </c>
      <c r="B61" s="70" t="s">
        <v>86</v>
      </c>
      <c r="C61" s="78" t="s">
        <v>205</v>
      </c>
      <c r="D61" s="72" t="s">
        <v>107</v>
      </c>
      <c r="E61" s="73">
        <v>10800</v>
      </c>
      <c r="F61" s="39"/>
      <c r="G61" s="68">
        <f t="shared" si="0"/>
        <v>0</v>
      </c>
    </row>
    <row r="62" spans="1:7" ht="15" x14ac:dyDescent="0.2">
      <c r="A62" s="69">
        <v>56</v>
      </c>
      <c r="B62" s="70" t="s">
        <v>87</v>
      </c>
      <c r="C62" s="78" t="s">
        <v>206</v>
      </c>
      <c r="D62" s="72" t="s">
        <v>107</v>
      </c>
      <c r="E62" s="73">
        <v>4410</v>
      </c>
      <c r="F62" s="39"/>
      <c r="G62" s="68">
        <f t="shared" si="0"/>
        <v>0</v>
      </c>
    </row>
    <row r="63" spans="1:7" ht="15" x14ac:dyDescent="0.2">
      <c r="A63" s="69">
        <v>57</v>
      </c>
      <c r="B63" s="82" t="s">
        <v>88</v>
      </c>
      <c r="C63" s="77" t="s">
        <v>89</v>
      </c>
      <c r="D63" s="72" t="s">
        <v>107</v>
      </c>
      <c r="E63" s="73">
        <v>33540</v>
      </c>
      <c r="F63" s="39"/>
      <c r="G63" s="68">
        <f t="shared" si="0"/>
        <v>0</v>
      </c>
    </row>
    <row r="64" spans="1:7" ht="15" x14ac:dyDescent="0.2">
      <c r="A64" s="69">
        <v>58</v>
      </c>
      <c r="B64" s="70" t="s">
        <v>90</v>
      </c>
      <c r="C64" s="78" t="s">
        <v>91</v>
      </c>
      <c r="D64" s="72" t="s">
        <v>107</v>
      </c>
      <c r="E64" s="73">
        <v>25710</v>
      </c>
      <c r="F64" s="39"/>
      <c r="G64" s="68">
        <f t="shared" si="0"/>
        <v>0</v>
      </c>
    </row>
    <row r="65" spans="1:7" ht="15" x14ac:dyDescent="0.2">
      <c r="A65" s="69">
        <v>59</v>
      </c>
      <c r="B65" s="70" t="s">
        <v>92</v>
      </c>
      <c r="C65" s="78" t="s">
        <v>93</v>
      </c>
      <c r="D65" s="72" t="s">
        <v>107</v>
      </c>
      <c r="E65" s="73">
        <v>30</v>
      </c>
      <c r="F65" s="39"/>
      <c r="G65" s="68">
        <f t="shared" si="0"/>
        <v>0</v>
      </c>
    </row>
    <row r="66" spans="1:7" ht="15" x14ac:dyDescent="0.2">
      <c r="A66" s="69">
        <v>60</v>
      </c>
      <c r="B66" s="70" t="s">
        <v>207</v>
      </c>
      <c r="C66" s="78" t="s">
        <v>95</v>
      </c>
      <c r="D66" s="72" t="s">
        <v>105</v>
      </c>
      <c r="E66" s="73">
        <v>2</v>
      </c>
      <c r="F66" s="39"/>
      <c r="G66" s="68">
        <f t="shared" si="0"/>
        <v>0</v>
      </c>
    </row>
    <row r="67" spans="1:7" ht="15" x14ac:dyDescent="0.2">
      <c r="A67" s="69">
        <v>61</v>
      </c>
      <c r="B67" s="70" t="s">
        <v>98</v>
      </c>
      <c r="C67" s="83" t="s">
        <v>99</v>
      </c>
      <c r="D67" s="72" t="s">
        <v>126</v>
      </c>
      <c r="E67" s="73">
        <v>1</v>
      </c>
      <c r="F67" s="39"/>
      <c r="G67" s="68">
        <f t="shared" si="0"/>
        <v>0</v>
      </c>
    </row>
    <row r="68" spans="1:7" ht="15" x14ac:dyDescent="0.2">
      <c r="A68" s="69">
        <v>62</v>
      </c>
      <c r="B68" s="70" t="s">
        <v>100</v>
      </c>
      <c r="C68" s="83" t="s">
        <v>101</v>
      </c>
      <c r="D68" s="72" t="s">
        <v>126</v>
      </c>
      <c r="E68" s="73">
        <v>1</v>
      </c>
      <c r="F68" s="39"/>
      <c r="G68" s="68">
        <f t="shared" si="0"/>
        <v>0</v>
      </c>
    </row>
    <row r="69" spans="1:7" ht="15" x14ac:dyDescent="0.2">
      <c r="A69" s="69">
        <v>63</v>
      </c>
      <c r="B69" s="82" t="s">
        <v>94</v>
      </c>
      <c r="C69" s="77" t="s">
        <v>208</v>
      </c>
      <c r="D69" s="72" t="s">
        <v>105</v>
      </c>
      <c r="E69" s="73">
        <v>4</v>
      </c>
      <c r="F69" s="39"/>
      <c r="G69" s="68">
        <f t="shared" si="0"/>
        <v>0</v>
      </c>
    </row>
    <row r="70" spans="1:7" ht="15" x14ac:dyDescent="0.2">
      <c r="A70" s="69">
        <v>64</v>
      </c>
      <c r="B70" s="82" t="s">
        <v>94</v>
      </c>
      <c r="C70" s="77" t="s">
        <v>209</v>
      </c>
      <c r="D70" s="72" t="s">
        <v>102</v>
      </c>
      <c r="E70" s="73">
        <v>799</v>
      </c>
      <c r="F70" s="39"/>
      <c r="G70" s="68">
        <f t="shared" si="0"/>
        <v>0</v>
      </c>
    </row>
    <row r="71" spans="1:7" ht="15" x14ac:dyDescent="0.2">
      <c r="A71" s="69">
        <v>65</v>
      </c>
      <c r="B71" s="82" t="s">
        <v>94</v>
      </c>
      <c r="C71" s="77" t="s">
        <v>210</v>
      </c>
      <c r="D71" s="72" t="s">
        <v>102</v>
      </c>
      <c r="E71" s="73">
        <v>382</v>
      </c>
      <c r="F71" s="39"/>
      <c r="G71" s="68">
        <f t="shared" ref="G71:G82" si="1">E71*F71</f>
        <v>0</v>
      </c>
    </row>
    <row r="72" spans="1:7" ht="15" x14ac:dyDescent="0.2">
      <c r="A72" s="69">
        <v>66</v>
      </c>
      <c r="B72" s="82" t="s">
        <v>94</v>
      </c>
      <c r="C72" s="77" t="s">
        <v>211</v>
      </c>
      <c r="D72" s="72" t="s">
        <v>105</v>
      </c>
      <c r="E72" s="73">
        <v>13</v>
      </c>
      <c r="F72" s="39"/>
      <c r="G72" s="68">
        <f t="shared" si="1"/>
        <v>0</v>
      </c>
    </row>
    <row r="73" spans="1:7" ht="15" x14ac:dyDescent="0.2">
      <c r="A73" s="69">
        <v>67</v>
      </c>
      <c r="B73" s="70" t="s">
        <v>94</v>
      </c>
      <c r="C73" s="77" t="s">
        <v>212</v>
      </c>
      <c r="D73" s="72" t="s">
        <v>105</v>
      </c>
      <c r="E73" s="73">
        <v>4</v>
      </c>
      <c r="F73" s="39"/>
      <c r="G73" s="68">
        <f t="shared" si="1"/>
        <v>0</v>
      </c>
    </row>
    <row r="74" spans="1:7" ht="15" x14ac:dyDescent="0.2">
      <c r="A74" s="69">
        <v>68</v>
      </c>
      <c r="B74" s="70" t="s">
        <v>94</v>
      </c>
      <c r="C74" s="77" t="s">
        <v>213</v>
      </c>
      <c r="D74" s="72" t="s">
        <v>105</v>
      </c>
      <c r="E74" s="73">
        <v>8</v>
      </c>
      <c r="F74" s="39"/>
      <c r="G74" s="68">
        <f t="shared" si="1"/>
        <v>0</v>
      </c>
    </row>
    <row r="75" spans="1:7" ht="15" x14ac:dyDescent="0.2">
      <c r="A75" s="69">
        <v>69</v>
      </c>
      <c r="B75" s="70" t="s">
        <v>94</v>
      </c>
      <c r="C75" s="77" t="s">
        <v>214</v>
      </c>
      <c r="D75" s="72" t="s">
        <v>105</v>
      </c>
      <c r="E75" s="73">
        <v>1</v>
      </c>
      <c r="F75" s="39"/>
      <c r="G75" s="68">
        <f t="shared" si="1"/>
        <v>0</v>
      </c>
    </row>
    <row r="76" spans="1:7" ht="15" x14ac:dyDescent="0.2">
      <c r="A76" s="69">
        <v>70</v>
      </c>
      <c r="B76" s="70" t="s">
        <v>94</v>
      </c>
      <c r="C76" s="77" t="s">
        <v>215</v>
      </c>
      <c r="D76" s="72" t="s">
        <v>105</v>
      </c>
      <c r="E76" s="73">
        <v>7</v>
      </c>
      <c r="F76" s="39"/>
      <c r="G76" s="68">
        <f t="shared" si="1"/>
        <v>0</v>
      </c>
    </row>
    <row r="77" spans="1:7" ht="15" x14ac:dyDescent="0.2">
      <c r="A77" s="69">
        <v>71</v>
      </c>
      <c r="B77" s="70" t="s">
        <v>94</v>
      </c>
      <c r="C77" s="83" t="s">
        <v>96</v>
      </c>
      <c r="D77" s="72" t="s">
        <v>105</v>
      </c>
      <c r="E77" s="73">
        <v>1</v>
      </c>
      <c r="F77" s="39"/>
      <c r="G77" s="68">
        <f t="shared" si="1"/>
        <v>0</v>
      </c>
    </row>
    <row r="78" spans="1:7" ht="15" x14ac:dyDescent="0.2">
      <c r="A78" s="69">
        <v>72</v>
      </c>
      <c r="B78" s="70" t="s">
        <v>94</v>
      </c>
      <c r="C78" s="78" t="s">
        <v>97</v>
      </c>
      <c r="D78" s="72" t="s">
        <v>105</v>
      </c>
      <c r="E78" s="73">
        <v>15000</v>
      </c>
      <c r="F78" s="39">
        <v>1</v>
      </c>
      <c r="G78" s="68">
        <f t="shared" si="1"/>
        <v>15000</v>
      </c>
    </row>
    <row r="79" spans="1:7" ht="15" x14ac:dyDescent="0.2">
      <c r="A79" s="69">
        <v>73</v>
      </c>
      <c r="B79" s="70" t="s">
        <v>94</v>
      </c>
      <c r="C79" s="78" t="s">
        <v>216</v>
      </c>
      <c r="D79" s="72" t="s">
        <v>107</v>
      </c>
      <c r="E79" s="73">
        <v>4770</v>
      </c>
      <c r="F79" s="39"/>
      <c r="G79" s="68">
        <f t="shared" si="1"/>
        <v>0</v>
      </c>
    </row>
    <row r="80" spans="1:7" ht="15" x14ac:dyDescent="0.2">
      <c r="A80" s="69">
        <v>74</v>
      </c>
      <c r="B80" s="70" t="s">
        <v>94</v>
      </c>
      <c r="C80" s="83" t="s">
        <v>217</v>
      </c>
      <c r="D80" s="72" t="s">
        <v>126</v>
      </c>
      <c r="E80" s="84">
        <v>1</v>
      </c>
      <c r="F80" s="39"/>
      <c r="G80" s="68">
        <f t="shared" si="1"/>
        <v>0</v>
      </c>
    </row>
    <row r="81" spans="1:7" ht="15" x14ac:dyDescent="0.2">
      <c r="A81" s="69">
        <v>75</v>
      </c>
      <c r="B81" s="70" t="s">
        <v>94</v>
      </c>
      <c r="C81" s="78" t="s">
        <v>218</v>
      </c>
      <c r="D81" s="72" t="s">
        <v>219</v>
      </c>
      <c r="E81" s="84">
        <v>5000</v>
      </c>
      <c r="F81" s="39">
        <v>1</v>
      </c>
      <c r="G81" s="68">
        <f t="shared" si="1"/>
        <v>5000</v>
      </c>
    </row>
    <row r="82" spans="1:7" ht="15.75" thickBot="1" x14ac:dyDescent="0.25">
      <c r="A82" s="69">
        <v>76</v>
      </c>
      <c r="B82" s="70" t="s">
        <v>94</v>
      </c>
      <c r="C82" s="78" t="s">
        <v>220</v>
      </c>
      <c r="D82" s="72" t="s">
        <v>105</v>
      </c>
      <c r="E82" s="84">
        <v>10000</v>
      </c>
      <c r="F82" s="39">
        <v>1</v>
      </c>
      <c r="G82" s="68">
        <f t="shared" si="1"/>
        <v>10000</v>
      </c>
    </row>
    <row r="83" spans="1:7" ht="16.5" thickBot="1" x14ac:dyDescent="0.3">
      <c r="A83" s="126" t="s">
        <v>129</v>
      </c>
      <c r="B83" s="127"/>
      <c r="C83" s="127"/>
      <c r="D83" s="127"/>
      <c r="E83" s="127"/>
      <c r="F83" s="128"/>
      <c r="G83" s="85">
        <f>SUM(G7:G82)</f>
        <v>30000</v>
      </c>
    </row>
    <row r="84" spans="1:7" ht="16.5" thickBot="1" x14ac:dyDescent="0.3">
      <c r="A84" s="132" t="s">
        <v>146</v>
      </c>
      <c r="B84" s="133"/>
      <c r="C84" s="133"/>
      <c r="D84" s="133"/>
      <c r="E84" s="133"/>
      <c r="F84" s="86"/>
      <c r="G84" s="87"/>
    </row>
    <row r="85" spans="1:7" ht="33.75" customHeight="1" thickBot="1" x14ac:dyDescent="0.3">
      <c r="A85" s="59" t="s">
        <v>65</v>
      </c>
      <c r="B85" s="60" t="s">
        <v>17</v>
      </c>
      <c r="C85" s="61" t="s">
        <v>18</v>
      </c>
      <c r="D85" s="61" t="s">
        <v>19</v>
      </c>
      <c r="E85" s="61" t="s">
        <v>20</v>
      </c>
      <c r="F85" s="60" t="s">
        <v>60</v>
      </c>
      <c r="G85" s="62" t="s">
        <v>21</v>
      </c>
    </row>
    <row r="86" spans="1:7" ht="15" x14ac:dyDescent="0.2">
      <c r="A86" s="88">
        <v>77</v>
      </c>
      <c r="B86" s="89" t="s">
        <v>222</v>
      </c>
      <c r="C86" s="90" t="s">
        <v>223</v>
      </c>
      <c r="D86" s="89" t="s">
        <v>105</v>
      </c>
      <c r="E86" s="67">
        <v>21</v>
      </c>
      <c r="F86" s="91"/>
      <c r="G86" s="92">
        <f>E86*F86</f>
        <v>0</v>
      </c>
    </row>
    <row r="87" spans="1:7" ht="15" x14ac:dyDescent="0.2">
      <c r="A87" s="93">
        <f>A86+1</f>
        <v>78</v>
      </c>
      <c r="B87" s="94" t="s">
        <v>222</v>
      </c>
      <c r="C87" s="95" t="s">
        <v>224</v>
      </c>
      <c r="D87" s="94" t="s">
        <v>105</v>
      </c>
      <c r="E87" s="73">
        <v>1</v>
      </c>
      <c r="F87" s="96"/>
      <c r="G87" s="68">
        <f>E87*F87</f>
        <v>0</v>
      </c>
    </row>
    <row r="88" spans="1:7" ht="15" x14ac:dyDescent="0.2">
      <c r="A88" s="93">
        <f t="shared" ref="A88:A118" si="2">A87+1</f>
        <v>79</v>
      </c>
      <c r="B88" s="94" t="s">
        <v>225</v>
      </c>
      <c r="C88" s="95" t="s">
        <v>226</v>
      </c>
      <c r="D88" s="97" t="s">
        <v>64</v>
      </c>
      <c r="E88" s="73">
        <v>175</v>
      </c>
      <c r="F88" s="96"/>
      <c r="G88" s="68">
        <f t="shared" ref="G88:G118" si="3">E88*F88</f>
        <v>0</v>
      </c>
    </row>
    <row r="89" spans="1:7" ht="15" x14ac:dyDescent="0.2">
      <c r="A89" s="93">
        <f t="shared" si="2"/>
        <v>80</v>
      </c>
      <c r="B89" s="94" t="s">
        <v>225</v>
      </c>
      <c r="C89" s="95" t="s">
        <v>227</v>
      </c>
      <c r="D89" s="97" t="s">
        <v>64</v>
      </c>
      <c r="E89" s="73">
        <v>1933</v>
      </c>
      <c r="F89" s="96"/>
      <c r="G89" s="68">
        <f t="shared" si="3"/>
        <v>0</v>
      </c>
    </row>
    <row r="90" spans="1:7" ht="15" x14ac:dyDescent="0.2">
      <c r="A90" s="93">
        <f t="shared" si="2"/>
        <v>81</v>
      </c>
      <c r="B90" s="94" t="s">
        <v>225</v>
      </c>
      <c r="C90" s="95" t="s">
        <v>228</v>
      </c>
      <c r="D90" s="97" t="s">
        <v>64</v>
      </c>
      <c r="E90" s="73">
        <v>147</v>
      </c>
      <c r="F90" s="96"/>
      <c r="G90" s="68">
        <f t="shared" si="3"/>
        <v>0</v>
      </c>
    </row>
    <row r="91" spans="1:7" ht="15" x14ac:dyDescent="0.2">
      <c r="A91" s="93">
        <f t="shared" si="2"/>
        <v>82</v>
      </c>
      <c r="B91" s="94" t="s">
        <v>225</v>
      </c>
      <c r="C91" s="95" t="s">
        <v>229</v>
      </c>
      <c r="D91" s="97" t="s">
        <v>64</v>
      </c>
      <c r="E91" s="73">
        <v>129</v>
      </c>
      <c r="F91" s="96"/>
      <c r="G91" s="68">
        <f t="shared" si="3"/>
        <v>0</v>
      </c>
    </row>
    <row r="92" spans="1:7" ht="15" x14ac:dyDescent="0.2">
      <c r="A92" s="93">
        <f t="shared" si="2"/>
        <v>83</v>
      </c>
      <c r="B92" s="94" t="s">
        <v>225</v>
      </c>
      <c r="C92" s="95" t="s">
        <v>230</v>
      </c>
      <c r="D92" s="97" t="s">
        <v>64</v>
      </c>
      <c r="E92" s="73">
        <v>96</v>
      </c>
      <c r="F92" s="96"/>
      <c r="G92" s="68">
        <f t="shared" si="3"/>
        <v>0</v>
      </c>
    </row>
    <row r="93" spans="1:7" ht="15" x14ac:dyDescent="0.2">
      <c r="A93" s="93">
        <f t="shared" si="2"/>
        <v>84</v>
      </c>
      <c r="B93" s="94" t="s">
        <v>225</v>
      </c>
      <c r="C93" s="95" t="s">
        <v>231</v>
      </c>
      <c r="D93" s="97" t="s">
        <v>64</v>
      </c>
      <c r="E93" s="73">
        <v>664</v>
      </c>
      <c r="F93" s="96"/>
      <c r="G93" s="68">
        <f t="shared" si="3"/>
        <v>0</v>
      </c>
    </row>
    <row r="94" spans="1:7" ht="15" x14ac:dyDescent="0.2">
      <c r="A94" s="93">
        <f t="shared" si="2"/>
        <v>85</v>
      </c>
      <c r="B94" s="94" t="s">
        <v>225</v>
      </c>
      <c r="C94" s="95" t="s">
        <v>232</v>
      </c>
      <c r="D94" s="97" t="s">
        <v>64</v>
      </c>
      <c r="E94" s="73">
        <v>21</v>
      </c>
      <c r="F94" s="96"/>
      <c r="G94" s="68">
        <f t="shared" si="3"/>
        <v>0</v>
      </c>
    </row>
    <row r="95" spans="1:7" ht="15" x14ac:dyDescent="0.2">
      <c r="A95" s="93">
        <f t="shared" si="2"/>
        <v>86</v>
      </c>
      <c r="B95" s="94" t="s">
        <v>225</v>
      </c>
      <c r="C95" s="95" t="s">
        <v>130</v>
      </c>
      <c r="D95" s="94" t="s">
        <v>105</v>
      </c>
      <c r="E95" s="73">
        <v>5</v>
      </c>
      <c r="F95" s="96"/>
      <c r="G95" s="68">
        <f t="shared" si="3"/>
        <v>0</v>
      </c>
    </row>
    <row r="96" spans="1:7" ht="15" x14ac:dyDescent="0.2">
      <c r="A96" s="93">
        <f t="shared" si="2"/>
        <v>87</v>
      </c>
      <c r="B96" s="94" t="s">
        <v>233</v>
      </c>
      <c r="C96" s="95" t="s">
        <v>234</v>
      </c>
      <c r="D96" s="94" t="s">
        <v>105</v>
      </c>
      <c r="E96" s="73">
        <v>14</v>
      </c>
      <c r="F96" s="96"/>
      <c r="G96" s="68">
        <f t="shared" si="3"/>
        <v>0</v>
      </c>
    </row>
    <row r="97" spans="1:7" ht="15" x14ac:dyDescent="0.2">
      <c r="A97" s="93">
        <f t="shared" si="2"/>
        <v>88</v>
      </c>
      <c r="B97" s="94" t="s">
        <v>233</v>
      </c>
      <c r="C97" s="95" t="s">
        <v>235</v>
      </c>
      <c r="D97" s="94" t="s">
        <v>105</v>
      </c>
      <c r="E97" s="73">
        <v>4</v>
      </c>
      <c r="F97" s="96"/>
      <c r="G97" s="68">
        <f t="shared" si="3"/>
        <v>0</v>
      </c>
    </row>
    <row r="98" spans="1:7" ht="15" x14ac:dyDescent="0.2">
      <c r="A98" s="93">
        <f t="shared" si="2"/>
        <v>89</v>
      </c>
      <c r="B98" s="94" t="s">
        <v>233</v>
      </c>
      <c r="C98" s="95" t="s">
        <v>236</v>
      </c>
      <c r="D98" s="97" t="s">
        <v>64</v>
      </c>
      <c r="E98" s="73">
        <v>3092</v>
      </c>
      <c r="F98" s="96"/>
      <c r="G98" s="68">
        <f t="shared" si="3"/>
        <v>0</v>
      </c>
    </row>
    <row r="99" spans="1:7" ht="15" x14ac:dyDescent="0.2">
      <c r="A99" s="93">
        <f t="shared" si="2"/>
        <v>90</v>
      </c>
      <c r="B99" s="94" t="s">
        <v>233</v>
      </c>
      <c r="C99" s="95" t="s">
        <v>237</v>
      </c>
      <c r="D99" s="94" t="s">
        <v>105</v>
      </c>
      <c r="E99" s="73">
        <v>1</v>
      </c>
      <c r="F99" s="96"/>
      <c r="G99" s="68">
        <f t="shared" si="3"/>
        <v>0</v>
      </c>
    </row>
    <row r="100" spans="1:7" ht="15" x14ac:dyDescent="0.2">
      <c r="A100" s="93">
        <f t="shared" si="2"/>
        <v>91</v>
      </c>
      <c r="B100" s="94" t="s">
        <v>238</v>
      </c>
      <c r="C100" s="95" t="s">
        <v>239</v>
      </c>
      <c r="D100" s="94" t="s">
        <v>105</v>
      </c>
      <c r="E100" s="73">
        <v>1</v>
      </c>
      <c r="F100" s="96"/>
      <c r="G100" s="68">
        <f t="shared" si="3"/>
        <v>0</v>
      </c>
    </row>
    <row r="101" spans="1:7" ht="15" x14ac:dyDescent="0.2">
      <c r="A101" s="93">
        <f t="shared" si="2"/>
        <v>92</v>
      </c>
      <c r="B101" s="94" t="s">
        <v>240</v>
      </c>
      <c r="C101" s="95" t="s">
        <v>131</v>
      </c>
      <c r="D101" s="94" t="s">
        <v>106</v>
      </c>
      <c r="E101" s="73">
        <v>30</v>
      </c>
      <c r="F101" s="96"/>
      <c r="G101" s="68">
        <f t="shared" si="3"/>
        <v>0</v>
      </c>
    </row>
    <row r="102" spans="1:7" ht="15" x14ac:dyDescent="0.2">
      <c r="A102" s="93">
        <f t="shared" si="2"/>
        <v>93</v>
      </c>
      <c r="B102" s="94" t="s">
        <v>241</v>
      </c>
      <c r="C102" s="95" t="s">
        <v>132</v>
      </c>
      <c r="D102" s="94" t="s">
        <v>105</v>
      </c>
      <c r="E102" s="73">
        <v>2</v>
      </c>
      <c r="F102" s="96"/>
      <c r="G102" s="68">
        <f t="shared" si="3"/>
        <v>0</v>
      </c>
    </row>
    <row r="103" spans="1:7" ht="15" x14ac:dyDescent="0.2">
      <c r="A103" s="93">
        <f t="shared" si="2"/>
        <v>94</v>
      </c>
      <c r="B103" s="94" t="s">
        <v>133</v>
      </c>
      <c r="C103" s="95" t="s">
        <v>135</v>
      </c>
      <c r="D103" s="97" t="s">
        <v>64</v>
      </c>
      <c r="E103" s="73">
        <v>248</v>
      </c>
      <c r="F103" s="96"/>
      <c r="G103" s="68">
        <f t="shared" si="3"/>
        <v>0</v>
      </c>
    </row>
    <row r="104" spans="1:7" ht="15" x14ac:dyDescent="0.2">
      <c r="A104" s="93">
        <f t="shared" si="2"/>
        <v>95</v>
      </c>
      <c r="B104" s="94" t="s">
        <v>133</v>
      </c>
      <c r="C104" s="95" t="s">
        <v>136</v>
      </c>
      <c r="D104" s="97" t="s">
        <v>64</v>
      </c>
      <c r="E104" s="73">
        <v>1107</v>
      </c>
      <c r="F104" s="96"/>
      <c r="G104" s="68">
        <f t="shared" si="3"/>
        <v>0</v>
      </c>
    </row>
    <row r="105" spans="1:7" ht="15" x14ac:dyDescent="0.2">
      <c r="A105" s="93">
        <f t="shared" si="2"/>
        <v>96</v>
      </c>
      <c r="B105" s="94" t="s">
        <v>133</v>
      </c>
      <c r="C105" s="95" t="s">
        <v>137</v>
      </c>
      <c r="D105" s="97" t="s">
        <v>64</v>
      </c>
      <c r="E105" s="73">
        <v>4010</v>
      </c>
      <c r="F105" s="96"/>
      <c r="G105" s="68">
        <f t="shared" si="3"/>
        <v>0</v>
      </c>
    </row>
    <row r="106" spans="1:7" ht="15" x14ac:dyDescent="0.2">
      <c r="A106" s="93">
        <f t="shared" si="2"/>
        <v>97</v>
      </c>
      <c r="B106" s="94" t="s">
        <v>133</v>
      </c>
      <c r="C106" s="95" t="s">
        <v>138</v>
      </c>
      <c r="D106" s="97" t="s">
        <v>64</v>
      </c>
      <c r="E106" s="73">
        <v>1309</v>
      </c>
      <c r="F106" s="96"/>
      <c r="G106" s="68">
        <f t="shared" si="3"/>
        <v>0</v>
      </c>
    </row>
    <row r="107" spans="1:7" ht="15" x14ac:dyDescent="0.2">
      <c r="A107" s="93">
        <f t="shared" si="2"/>
        <v>98</v>
      </c>
      <c r="B107" s="94" t="s">
        <v>133</v>
      </c>
      <c r="C107" s="95" t="s">
        <v>134</v>
      </c>
      <c r="D107" s="97" t="s">
        <v>64</v>
      </c>
      <c r="E107" s="73">
        <v>235</v>
      </c>
      <c r="F107" s="96"/>
      <c r="G107" s="68">
        <f t="shared" si="3"/>
        <v>0</v>
      </c>
    </row>
    <row r="108" spans="1:7" ht="15" x14ac:dyDescent="0.2">
      <c r="A108" s="93">
        <f t="shared" si="2"/>
        <v>99</v>
      </c>
      <c r="B108" s="94" t="s">
        <v>133</v>
      </c>
      <c r="C108" s="95" t="s">
        <v>139</v>
      </c>
      <c r="D108" s="97" t="s">
        <v>64</v>
      </c>
      <c r="E108" s="73">
        <v>1012</v>
      </c>
      <c r="F108" s="96"/>
      <c r="G108" s="68">
        <f t="shared" si="3"/>
        <v>0</v>
      </c>
    </row>
    <row r="109" spans="1:7" ht="15" x14ac:dyDescent="0.2">
      <c r="A109" s="93">
        <f t="shared" si="2"/>
        <v>100</v>
      </c>
      <c r="B109" s="94" t="s">
        <v>242</v>
      </c>
      <c r="C109" s="95" t="s">
        <v>140</v>
      </c>
      <c r="D109" s="94" t="s">
        <v>105</v>
      </c>
      <c r="E109" s="73">
        <v>8</v>
      </c>
      <c r="F109" s="96"/>
      <c r="G109" s="68">
        <f t="shared" si="3"/>
        <v>0</v>
      </c>
    </row>
    <row r="110" spans="1:7" ht="15" x14ac:dyDescent="0.2">
      <c r="A110" s="93">
        <f t="shared" si="2"/>
        <v>101</v>
      </c>
      <c r="B110" s="94" t="s">
        <v>242</v>
      </c>
      <c r="C110" s="95" t="s">
        <v>243</v>
      </c>
      <c r="D110" s="94" t="s">
        <v>105</v>
      </c>
      <c r="E110" s="73">
        <v>1</v>
      </c>
      <c r="F110" s="96"/>
      <c r="G110" s="68">
        <f t="shared" si="3"/>
        <v>0</v>
      </c>
    </row>
    <row r="111" spans="1:7" ht="15" x14ac:dyDescent="0.2">
      <c r="A111" s="93">
        <f t="shared" si="2"/>
        <v>102</v>
      </c>
      <c r="B111" s="94" t="s">
        <v>242</v>
      </c>
      <c r="C111" s="95" t="s">
        <v>141</v>
      </c>
      <c r="D111" s="94" t="s">
        <v>105</v>
      </c>
      <c r="E111" s="73">
        <v>1</v>
      </c>
      <c r="F111" s="96"/>
      <c r="G111" s="68">
        <f t="shared" si="3"/>
        <v>0</v>
      </c>
    </row>
    <row r="112" spans="1:7" ht="15" x14ac:dyDescent="0.2">
      <c r="A112" s="93">
        <f t="shared" si="2"/>
        <v>103</v>
      </c>
      <c r="B112" s="94" t="s">
        <v>244</v>
      </c>
      <c r="C112" s="95" t="s">
        <v>245</v>
      </c>
      <c r="D112" s="94" t="s">
        <v>105</v>
      </c>
      <c r="E112" s="73">
        <v>4</v>
      </c>
      <c r="F112" s="96"/>
      <c r="G112" s="68">
        <f t="shared" si="3"/>
        <v>0</v>
      </c>
    </row>
    <row r="113" spans="1:7" ht="15" x14ac:dyDescent="0.2">
      <c r="A113" s="93">
        <f t="shared" si="2"/>
        <v>104</v>
      </c>
      <c r="B113" s="94" t="s">
        <v>244</v>
      </c>
      <c r="C113" s="95" t="s">
        <v>246</v>
      </c>
      <c r="D113" s="94" t="s">
        <v>105</v>
      </c>
      <c r="E113" s="73">
        <v>2</v>
      </c>
      <c r="F113" s="96"/>
      <c r="G113" s="68">
        <f t="shared" si="3"/>
        <v>0</v>
      </c>
    </row>
    <row r="114" spans="1:7" ht="15" x14ac:dyDescent="0.2">
      <c r="A114" s="93">
        <f t="shared" si="2"/>
        <v>105</v>
      </c>
      <c r="B114" s="94" t="s">
        <v>244</v>
      </c>
      <c r="C114" s="95" t="s">
        <v>142</v>
      </c>
      <c r="D114" s="94" t="s">
        <v>105</v>
      </c>
      <c r="E114" s="73">
        <v>8</v>
      </c>
      <c r="F114" s="96"/>
      <c r="G114" s="68">
        <f t="shared" si="3"/>
        <v>0</v>
      </c>
    </row>
    <row r="115" spans="1:7" ht="15" x14ac:dyDescent="0.2">
      <c r="A115" s="93">
        <f t="shared" si="2"/>
        <v>106</v>
      </c>
      <c r="B115" s="94" t="s">
        <v>247</v>
      </c>
      <c r="C115" s="95" t="s">
        <v>143</v>
      </c>
      <c r="D115" s="94" t="s">
        <v>105</v>
      </c>
      <c r="E115" s="73">
        <v>5</v>
      </c>
      <c r="F115" s="96"/>
      <c r="G115" s="68">
        <f t="shared" si="3"/>
        <v>0</v>
      </c>
    </row>
    <row r="116" spans="1:7" ht="15" x14ac:dyDescent="0.2">
      <c r="A116" s="93">
        <f t="shared" si="2"/>
        <v>107</v>
      </c>
      <c r="B116" s="94" t="s">
        <v>248</v>
      </c>
      <c r="C116" s="95" t="s">
        <v>144</v>
      </c>
      <c r="D116" s="94" t="s">
        <v>105</v>
      </c>
      <c r="E116" s="73">
        <v>5</v>
      </c>
      <c r="F116" s="96"/>
      <c r="G116" s="68">
        <f t="shared" si="3"/>
        <v>0</v>
      </c>
    </row>
    <row r="117" spans="1:7" ht="15" x14ac:dyDescent="0.2">
      <c r="A117" s="93">
        <f t="shared" si="2"/>
        <v>108</v>
      </c>
      <c r="B117" s="94" t="s">
        <v>249</v>
      </c>
      <c r="C117" s="95" t="s">
        <v>145</v>
      </c>
      <c r="D117" s="94" t="s">
        <v>250</v>
      </c>
      <c r="E117" s="73">
        <v>16</v>
      </c>
      <c r="F117" s="96"/>
      <c r="G117" s="68">
        <f t="shared" si="3"/>
        <v>0</v>
      </c>
    </row>
    <row r="118" spans="1:7" ht="15.75" thickBot="1" x14ac:dyDescent="0.25">
      <c r="A118" s="93">
        <f t="shared" si="2"/>
        <v>109</v>
      </c>
      <c r="B118" s="94" t="s">
        <v>249</v>
      </c>
      <c r="C118" s="95" t="s">
        <v>251</v>
      </c>
      <c r="D118" s="94" t="s">
        <v>105</v>
      </c>
      <c r="E118" s="73">
        <v>2</v>
      </c>
      <c r="F118" s="96"/>
      <c r="G118" s="68">
        <f t="shared" si="3"/>
        <v>0</v>
      </c>
    </row>
    <row r="119" spans="1:7" ht="16.5" thickBot="1" x14ac:dyDescent="0.3">
      <c r="A119" s="134" t="s">
        <v>147</v>
      </c>
      <c r="B119" s="135"/>
      <c r="C119" s="135"/>
      <c r="D119" s="135"/>
      <c r="E119" s="135"/>
      <c r="F119" s="136"/>
      <c r="G119" s="98">
        <f>SUM(G86:G118)</f>
        <v>0</v>
      </c>
    </row>
    <row r="120" spans="1:7" ht="13.5" thickBot="1" x14ac:dyDescent="0.25">
      <c r="A120" s="54"/>
      <c r="B120" s="54"/>
      <c r="C120" s="54"/>
      <c r="D120" s="54"/>
      <c r="E120" s="54"/>
      <c r="F120" s="54"/>
      <c r="G120" s="54"/>
    </row>
    <row r="121" spans="1:7" ht="39.75" customHeight="1" thickBot="1" x14ac:dyDescent="0.3">
      <c r="A121" s="129" t="s">
        <v>221</v>
      </c>
      <c r="B121" s="130"/>
      <c r="C121" s="130"/>
      <c r="D121" s="130"/>
      <c r="E121" s="130"/>
      <c r="F121" s="131"/>
      <c r="G121" s="99">
        <f>G83+G119</f>
        <v>30000</v>
      </c>
    </row>
  </sheetData>
  <sheetProtection selectLockedCells="1"/>
  <mergeCells count="8">
    <mergeCell ref="A1:G1"/>
    <mergeCell ref="A2:G2"/>
    <mergeCell ref="A83:F83"/>
    <mergeCell ref="A121:F121"/>
    <mergeCell ref="A84:E84"/>
    <mergeCell ref="A119:F119"/>
    <mergeCell ref="A3:G3"/>
    <mergeCell ref="A4:G4"/>
  </mergeCells>
  <phoneticPr fontId="0" type="noConversion"/>
  <pageMargins left="0.75" right="0.75" top="1" bottom="1" header="0.5" footer="0.5"/>
  <pageSetup scale="52" orientation="portrait" r:id="rId1"/>
  <headerFooter alignWithMargins="0">
    <oddFooter>&amp;CP-&amp;P+2.</oddFooter>
  </headerFooter>
  <rowBreaks count="1" manualBreakCount="1">
    <brk id="83" max="16383" man="1"/>
  </rowBreaks>
  <ignoredErrors>
    <ignoredError sqref="G7:G8 G9:G35 G36:G119 G12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4380-C08B-44EB-B151-AB694357AF9A}">
  <dimension ref="A1:M62"/>
  <sheetViews>
    <sheetView zoomScaleNormal="100" workbookViewId="0">
      <selection sqref="A1:M1"/>
    </sheetView>
  </sheetViews>
  <sheetFormatPr defaultRowHeight="12.75" x14ac:dyDescent="0.2"/>
  <cols>
    <col min="1" max="1" width="8.42578125" customWidth="1"/>
    <col min="2" max="2" width="8.5703125" customWidth="1"/>
    <col min="3" max="3" width="8.42578125" customWidth="1"/>
    <col min="11" max="11" width="5.28515625" customWidth="1"/>
    <col min="12" max="12" width="1.42578125" customWidth="1"/>
    <col min="13" max="13" width="20.7109375" customWidth="1"/>
  </cols>
  <sheetData>
    <row r="1" spans="1:13" x14ac:dyDescent="0.2">
      <c r="A1" s="139" t="s">
        <v>252</v>
      </c>
      <c r="B1" s="139"/>
      <c r="C1" s="139"/>
      <c r="D1" s="139"/>
      <c r="E1" s="139"/>
      <c r="F1" s="139"/>
      <c r="G1" s="139"/>
      <c r="H1" s="139"/>
      <c r="I1" s="139"/>
      <c r="J1" s="139"/>
      <c r="K1" s="139"/>
      <c r="L1" s="139"/>
      <c r="M1" s="139"/>
    </row>
    <row r="2" spans="1:13" x14ac:dyDescent="0.2">
      <c r="A2" s="139" t="s">
        <v>253</v>
      </c>
      <c r="B2" s="139"/>
      <c r="C2" s="139"/>
      <c r="D2" s="139"/>
      <c r="E2" s="139"/>
      <c r="F2" s="139"/>
      <c r="G2" s="139"/>
      <c r="H2" s="139"/>
      <c r="I2" s="139"/>
      <c r="J2" s="139"/>
      <c r="K2" s="139"/>
      <c r="L2" s="139"/>
      <c r="M2" s="139"/>
    </row>
    <row r="3" spans="1:13" ht="15" x14ac:dyDescent="0.2">
      <c r="A3" s="112"/>
      <c r="B3" s="112"/>
      <c r="C3" s="112"/>
      <c r="D3" s="112"/>
      <c r="E3" s="112"/>
      <c r="F3" s="112"/>
      <c r="G3" s="112"/>
      <c r="H3" s="112"/>
      <c r="I3" s="112"/>
      <c r="J3" s="112"/>
      <c r="K3" s="112"/>
      <c r="L3" s="112"/>
      <c r="M3" s="112"/>
    </row>
    <row r="4" spans="1:13" ht="15" x14ac:dyDescent="0.2">
      <c r="A4" s="112"/>
      <c r="B4" s="112"/>
      <c r="C4" s="112"/>
      <c r="D4" s="112"/>
      <c r="E4" s="112"/>
      <c r="F4" s="112"/>
      <c r="G4" s="112"/>
      <c r="H4" s="112"/>
      <c r="I4" s="112"/>
      <c r="J4" s="112"/>
      <c r="K4" s="112"/>
      <c r="L4" s="112"/>
      <c r="M4" s="112"/>
    </row>
    <row r="5" spans="1:13" ht="15.75" customHeight="1" x14ac:dyDescent="0.25">
      <c r="A5" s="138" t="s">
        <v>254</v>
      </c>
      <c r="B5" s="138"/>
      <c r="C5" s="138"/>
      <c r="D5" s="138"/>
      <c r="E5" s="138"/>
      <c r="F5" s="138"/>
      <c r="G5" s="138"/>
      <c r="H5" s="138"/>
      <c r="I5" s="138"/>
      <c r="J5" s="55"/>
      <c r="K5" s="55"/>
      <c r="L5" s="109" t="s">
        <v>22</v>
      </c>
      <c r="M5" s="118">
        <f>'BID FORM'!G121</f>
        <v>30000</v>
      </c>
    </row>
    <row r="6" spans="1:13" ht="15.75" x14ac:dyDescent="0.25">
      <c r="A6" s="108"/>
      <c r="B6" s="109"/>
      <c r="C6" s="110"/>
      <c r="D6" s="56"/>
      <c r="E6" s="109"/>
      <c r="F6" s="109"/>
      <c r="G6" s="109"/>
      <c r="H6" s="111"/>
      <c r="I6" s="111"/>
      <c r="J6" s="109"/>
      <c r="K6" s="109"/>
      <c r="L6" s="109"/>
      <c r="M6" s="56" t="s">
        <v>255</v>
      </c>
    </row>
    <row r="7" spans="1:13" ht="15.75" x14ac:dyDescent="0.25">
      <c r="A7" s="108"/>
      <c r="B7" s="109"/>
      <c r="C7" s="110"/>
      <c r="D7" s="56"/>
      <c r="E7" s="109"/>
      <c r="F7" s="109"/>
      <c r="G7" s="109"/>
      <c r="H7" s="111"/>
      <c r="I7" s="111"/>
      <c r="J7" s="109"/>
      <c r="K7" s="109"/>
      <c r="L7" s="109"/>
      <c r="M7" s="56"/>
    </row>
    <row r="8" spans="1:13" ht="16.5" thickBot="1" x14ac:dyDescent="0.3">
      <c r="A8" s="103"/>
      <c r="B8" s="104"/>
      <c r="C8" s="105"/>
      <c r="D8" s="106"/>
      <c r="E8" s="104"/>
      <c r="F8" s="104"/>
      <c r="G8" s="104"/>
      <c r="H8" s="107"/>
      <c r="I8" s="107"/>
      <c r="J8" s="104"/>
      <c r="K8" s="104"/>
      <c r="L8" s="104"/>
      <c r="M8" s="106"/>
    </row>
    <row r="9" spans="1:13" ht="15.75" x14ac:dyDescent="0.25">
      <c r="A9" s="108"/>
      <c r="B9" s="109"/>
      <c r="C9" s="110"/>
      <c r="D9" s="56"/>
      <c r="E9" s="109"/>
      <c r="F9" s="109"/>
      <c r="G9" s="109"/>
      <c r="H9" s="111"/>
      <c r="I9" s="111"/>
      <c r="J9" s="109"/>
      <c r="K9" s="109"/>
      <c r="L9" s="109"/>
      <c r="M9" s="56"/>
    </row>
    <row r="10" spans="1:13" ht="15.75" x14ac:dyDescent="0.25">
      <c r="A10" s="109" t="s">
        <v>23</v>
      </c>
      <c r="B10" s="109"/>
      <c r="C10" s="109"/>
      <c r="D10" s="109"/>
      <c r="E10" s="111"/>
      <c r="F10" s="111"/>
      <c r="G10" s="109"/>
      <c r="H10" s="109"/>
      <c r="I10" s="109"/>
      <c r="J10" s="109"/>
      <c r="K10" s="112"/>
      <c r="L10" s="112"/>
      <c r="M10" s="112"/>
    </row>
    <row r="11" spans="1:13" ht="15.75" x14ac:dyDescent="0.25">
      <c r="A11" s="109"/>
      <c r="B11" s="109"/>
      <c r="C11" s="109"/>
      <c r="D11" s="109"/>
      <c r="E11" s="111"/>
      <c r="F11" s="111"/>
      <c r="G11" s="109"/>
      <c r="H11" s="109"/>
      <c r="I11" s="109"/>
      <c r="J11" s="109"/>
      <c r="K11" s="112"/>
      <c r="L11" s="112"/>
      <c r="M11" s="112"/>
    </row>
    <row r="12" spans="1:13" ht="15.75" x14ac:dyDescent="0.25">
      <c r="A12" s="137" t="s">
        <v>258</v>
      </c>
      <c r="B12" s="137"/>
      <c r="C12" s="137"/>
      <c r="D12" s="137"/>
      <c r="E12" s="137"/>
      <c r="F12" s="137"/>
      <c r="G12" s="137"/>
      <c r="H12" s="137"/>
      <c r="I12" s="109" t="s">
        <v>24</v>
      </c>
      <c r="J12" s="109" t="s">
        <v>25</v>
      </c>
      <c r="K12" s="109"/>
      <c r="L12" s="112"/>
      <c r="M12" s="115"/>
    </row>
    <row r="13" spans="1:13" ht="15.75" x14ac:dyDescent="0.25">
      <c r="A13" s="56"/>
      <c r="B13" s="109"/>
      <c r="C13" s="110"/>
      <c r="D13" s="56"/>
      <c r="E13" s="111"/>
      <c r="F13" s="111"/>
      <c r="G13" s="112"/>
      <c r="H13" s="113"/>
      <c r="I13" s="109"/>
      <c r="J13" s="109"/>
      <c r="K13" s="56" t="s">
        <v>255</v>
      </c>
      <c r="L13" s="109"/>
      <c r="M13" s="112"/>
    </row>
    <row r="14" spans="1:13" ht="15.75" x14ac:dyDescent="0.25">
      <c r="A14" s="56"/>
      <c r="B14" s="109"/>
      <c r="C14" s="110"/>
      <c r="D14" s="56"/>
      <c r="E14" s="111"/>
      <c r="F14" s="111"/>
      <c r="G14" s="112"/>
      <c r="H14" s="113"/>
      <c r="I14" s="109"/>
      <c r="J14" s="109"/>
      <c r="K14" s="56"/>
      <c r="L14" s="112"/>
      <c r="M14" s="112"/>
    </row>
    <row r="15" spans="1:13" ht="15.75" x14ac:dyDescent="0.25">
      <c r="A15" s="56"/>
      <c r="B15" s="109"/>
      <c r="C15" s="110"/>
      <c r="D15" s="56"/>
      <c r="E15" s="111"/>
      <c r="F15" s="111"/>
      <c r="G15" s="112"/>
      <c r="H15" s="113"/>
      <c r="I15" s="109"/>
      <c r="J15" s="109"/>
      <c r="K15" s="56"/>
      <c r="L15" s="112"/>
      <c r="M15" s="112"/>
    </row>
    <row r="16" spans="1:13" ht="15.75" x14ac:dyDescent="0.25">
      <c r="A16" s="109" t="s">
        <v>26</v>
      </c>
      <c r="B16" s="109"/>
      <c r="C16" s="109"/>
      <c r="D16" s="109"/>
      <c r="E16" s="111"/>
      <c r="F16" s="111"/>
      <c r="G16" s="109"/>
      <c r="H16" s="109"/>
      <c r="I16" s="109"/>
      <c r="J16" s="109"/>
      <c r="K16" s="112"/>
      <c r="L16" s="112"/>
      <c r="M16" s="112"/>
    </row>
    <row r="17" spans="1:13" ht="15.75" x14ac:dyDescent="0.25">
      <c r="A17" s="109" t="s">
        <v>27</v>
      </c>
      <c r="B17" s="109"/>
      <c r="C17" s="109"/>
      <c r="D17" s="109"/>
      <c r="E17" s="111"/>
      <c r="F17" s="111"/>
      <c r="G17" s="109"/>
      <c r="H17" s="109"/>
      <c r="I17" s="109"/>
      <c r="J17" s="109"/>
      <c r="K17" s="112"/>
      <c r="L17" s="112"/>
      <c r="M17" s="112"/>
    </row>
    <row r="18" spans="1:13" ht="15.75" x14ac:dyDescent="0.25">
      <c r="A18" s="109" t="s">
        <v>28</v>
      </c>
      <c r="B18" s="109"/>
      <c r="C18" s="109"/>
      <c r="D18" s="109"/>
      <c r="E18" s="111"/>
      <c r="F18" s="111"/>
      <c r="G18" s="109"/>
      <c r="H18" s="109"/>
      <c r="I18" s="109"/>
      <c r="J18" s="109"/>
      <c r="K18" s="112"/>
      <c r="L18" s="112"/>
      <c r="M18" s="112"/>
    </row>
    <row r="19" spans="1:13" ht="15.75" x14ac:dyDescent="0.25">
      <c r="A19" s="109" t="s">
        <v>29</v>
      </c>
      <c r="B19" s="109"/>
      <c r="C19" s="109"/>
      <c r="D19" s="109"/>
      <c r="E19" s="111"/>
      <c r="F19" s="111"/>
      <c r="G19" s="109"/>
      <c r="H19" s="109"/>
      <c r="I19" s="109"/>
      <c r="J19" s="109"/>
      <c r="K19" s="112"/>
      <c r="L19" s="112"/>
      <c r="M19" s="112"/>
    </row>
    <row r="20" spans="1:13" ht="15.75" x14ac:dyDescent="0.25">
      <c r="A20" s="109" t="s">
        <v>30</v>
      </c>
      <c r="B20" s="109"/>
      <c r="C20" s="109"/>
      <c r="D20" s="109"/>
      <c r="E20" s="111"/>
      <c r="F20" s="111"/>
      <c r="G20" s="109"/>
      <c r="H20" s="109"/>
      <c r="I20" s="109"/>
      <c r="J20" s="109"/>
      <c r="K20" s="112"/>
      <c r="L20" s="112"/>
      <c r="M20" s="112"/>
    </row>
    <row r="21" spans="1:13" ht="15.75" x14ac:dyDescent="0.25">
      <c r="A21" s="109"/>
      <c r="B21" s="109"/>
      <c r="C21" s="109"/>
      <c r="D21" s="109"/>
      <c r="E21" s="111"/>
      <c r="F21" s="111"/>
      <c r="G21" s="109"/>
      <c r="H21" s="109"/>
      <c r="I21" s="109"/>
      <c r="J21" s="109"/>
      <c r="K21" s="112"/>
      <c r="L21" s="112"/>
      <c r="M21" s="112"/>
    </row>
    <row r="22" spans="1:13" ht="15.75" x14ac:dyDescent="0.25">
      <c r="A22" s="109"/>
      <c r="B22" s="109"/>
      <c r="C22" s="109"/>
      <c r="D22" s="109"/>
      <c r="E22" s="111"/>
      <c r="F22" s="111"/>
      <c r="G22" s="109"/>
      <c r="H22" s="109"/>
      <c r="I22" s="109"/>
      <c r="J22" s="109"/>
      <c r="K22" s="112"/>
      <c r="L22" s="112"/>
      <c r="M22" s="112"/>
    </row>
    <row r="23" spans="1:13" ht="15.75" x14ac:dyDescent="0.25">
      <c r="A23" s="109" t="s">
        <v>256</v>
      </c>
      <c r="B23" s="109"/>
      <c r="C23" s="109"/>
      <c r="D23" s="109"/>
      <c r="E23" s="111"/>
      <c r="F23" s="111"/>
      <c r="G23" s="109"/>
      <c r="H23" s="109"/>
      <c r="I23" s="109"/>
      <c r="J23" s="109"/>
      <c r="K23" s="112"/>
      <c r="L23" s="112"/>
      <c r="M23" s="112"/>
    </row>
    <row r="24" spans="1:13" ht="15.75" x14ac:dyDescent="0.25">
      <c r="A24" s="109"/>
      <c r="B24" s="109"/>
      <c r="C24" s="109"/>
      <c r="D24" s="109"/>
      <c r="E24" s="111"/>
      <c r="F24" s="111"/>
      <c r="G24" s="109"/>
      <c r="H24" s="109"/>
      <c r="I24" s="109"/>
      <c r="J24" s="109"/>
      <c r="K24" s="112"/>
      <c r="L24" s="112"/>
      <c r="M24" s="112"/>
    </row>
    <row r="25" spans="1:13" ht="15.75" x14ac:dyDescent="0.25">
      <c r="A25" s="109"/>
      <c r="B25" s="109"/>
      <c r="C25" s="109"/>
      <c r="D25" s="109"/>
      <c r="E25" s="111"/>
      <c r="F25" s="111"/>
      <c r="G25" s="109"/>
      <c r="H25" s="109"/>
      <c r="I25" s="109"/>
      <c r="J25" s="109"/>
      <c r="K25" s="112"/>
      <c r="L25" s="112"/>
      <c r="M25" s="112"/>
    </row>
    <row r="26" spans="1:13" ht="15.75" x14ac:dyDescent="0.25">
      <c r="A26" s="111" t="s">
        <v>31</v>
      </c>
      <c r="B26" s="109"/>
      <c r="C26" s="109"/>
      <c r="D26" s="109"/>
      <c r="E26" s="111"/>
      <c r="F26" s="112"/>
      <c r="G26" s="109"/>
      <c r="H26" s="112"/>
      <c r="I26" s="111"/>
      <c r="J26" s="109"/>
      <c r="K26" s="112"/>
      <c r="L26" s="112"/>
      <c r="M26" s="112"/>
    </row>
    <row r="27" spans="1:13" ht="15.75" x14ac:dyDescent="0.25">
      <c r="A27" s="111"/>
      <c r="B27" s="109"/>
      <c r="C27" s="109"/>
      <c r="D27" s="109"/>
      <c r="E27" s="111"/>
      <c r="F27" s="112"/>
      <c r="G27" s="109"/>
      <c r="H27" s="112"/>
      <c r="I27" s="111"/>
      <c r="J27" s="109"/>
      <c r="K27" s="112"/>
      <c r="L27" s="112"/>
      <c r="M27" s="112"/>
    </row>
    <row r="28" spans="1:13" ht="15" x14ac:dyDescent="0.2">
      <c r="A28" s="112"/>
      <c r="B28" s="112"/>
      <c r="C28" s="112"/>
      <c r="D28" s="112"/>
      <c r="E28" s="112"/>
      <c r="F28" s="112"/>
      <c r="G28" s="112"/>
      <c r="H28" s="112"/>
      <c r="I28" s="112"/>
      <c r="J28" s="112"/>
      <c r="K28" s="112"/>
      <c r="L28" s="112"/>
      <c r="M28" s="112"/>
    </row>
    <row r="29" spans="1:13" ht="15.75" x14ac:dyDescent="0.25">
      <c r="A29" s="111" t="s">
        <v>32</v>
      </c>
      <c r="B29" s="109"/>
      <c r="C29" s="109"/>
      <c r="D29" s="109"/>
      <c r="E29" s="111"/>
      <c r="F29" s="112"/>
      <c r="G29" s="109"/>
      <c r="H29" s="112"/>
      <c r="I29" s="111"/>
      <c r="J29" s="109"/>
      <c r="K29" s="112"/>
      <c r="L29" s="112"/>
      <c r="M29" s="112"/>
    </row>
    <row r="30" spans="1:13" ht="15.75" x14ac:dyDescent="0.25">
      <c r="A30" s="111" t="s">
        <v>33</v>
      </c>
      <c r="B30" s="109"/>
      <c r="C30" s="109"/>
      <c r="D30" s="109"/>
      <c r="E30" s="111"/>
      <c r="F30" s="112"/>
      <c r="G30" s="109"/>
      <c r="H30" s="112"/>
      <c r="I30" s="111"/>
      <c r="J30" s="109"/>
      <c r="K30" s="112"/>
      <c r="L30" s="112"/>
      <c r="M30" s="112"/>
    </row>
    <row r="31" spans="1:13" ht="15.75" x14ac:dyDescent="0.25">
      <c r="A31" s="111"/>
      <c r="B31" s="109"/>
      <c r="C31" s="109"/>
      <c r="D31" s="109"/>
      <c r="E31" s="111"/>
      <c r="F31" s="112"/>
      <c r="G31" s="109"/>
      <c r="H31" s="112"/>
      <c r="I31" s="111"/>
      <c r="J31" s="109"/>
      <c r="K31" s="112"/>
      <c r="L31" s="112"/>
      <c r="M31" s="112"/>
    </row>
    <row r="32" spans="1:13" ht="15.75" x14ac:dyDescent="0.25">
      <c r="A32" s="111"/>
      <c r="B32" s="109"/>
      <c r="C32" s="109"/>
      <c r="D32" s="109"/>
      <c r="E32" s="111"/>
      <c r="F32" s="112"/>
      <c r="G32" s="109"/>
      <c r="H32" s="112"/>
      <c r="I32" s="111"/>
      <c r="J32" s="109"/>
      <c r="K32" s="112"/>
      <c r="L32" s="112"/>
      <c r="M32" s="112"/>
    </row>
    <row r="33" spans="1:13" ht="15.75" x14ac:dyDescent="0.25">
      <c r="A33" s="111"/>
      <c r="B33" s="109"/>
      <c r="C33" s="109"/>
      <c r="D33" s="109"/>
      <c r="E33" s="111"/>
      <c r="F33" s="112"/>
      <c r="G33" s="109"/>
      <c r="H33" s="112"/>
      <c r="I33" s="111"/>
      <c r="J33" s="109"/>
      <c r="K33" s="112"/>
      <c r="L33" s="112"/>
      <c r="M33" s="112"/>
    </row>
    <row r="34" spans="1:13" ht="15.75" x14ac:dyDescent="0.25">
      <c r="A34" s="111"/>
      <c r="B34" s="109"/>
      <c r="C34" s="109"/>
      <c r="D34" s="109" t="s">
        <v>257</v>
      </c>
      <c r="E34" s="111"/>
      <c r="F34" s="112"/>
      <c r="G34" s="109"/>
      <c r="H34" s="112"/>
      <c r="I34" s="111"/>
      <c r="J34" s="109"/>
      <c r="K34" s="112"/>
      <c r="L34" s="112"/>
      <c r="M34" s="112"/>
    </row>
    <row r="35" spans="1:13" ht="15.75" x14ac:dyDescent="0.25">
      <c r="A35" s="111"/>
      <c r="B35" s="109"/>
      <c r="C35" s="109"/>
      <c r="D35" s="109"/>
      <c r="E35" s="111"/>
      <c r="F35" s="112"/>
      <c r="G35" s="109"/>
      <c r="H35" s="112"/>
      <c r="I35" s="111"/>
      <c r="J35" s="109"/>
      <c r="K35" s="112"/>
      <c r="L35" s="112"/>
      <c r="M35" s="112"/>
    </row>
    <row r="36" spans="1:13" ht="15.75" x14ac:dyDescent="0.25">
      <c r="A36" s="112" t="s">
        <v>34</v>
      </c>
      <c r="B36" s="109"/>
      <c r="C36" s="109"/>
      <c r="D36" s="109"/>
      <c r="E36" s="111"/>
      <c r="F36" s="112"/>
      <c r="G36" s="109"/>
      <c r="H36" s="109" t="s">
        <v>35</v>
      </c>
      <c r="I36" s="111"/>
      <c r="J36" s="109"/>
      <c r="K36" s="112"/>
      <c r="L36" s="112"/>
      <c r="M36" s="112"/>
    </row>
    <row r="37" spans="1:13" ht="15.75" x14ac:dyDescent="0.25">
      <c r="A37" s="109" t="s">
        <v>36</v>
      </c>
      <c r="B37" s="109"/>
      <c r="C37" s="109"/>
      <c r="D37" s="109"/>
      <c r="E37" s="111"/>
      <c r="F37" s="112"/>
      <c r="G37" s="109"/>
      <c r="H37" s="111" t="s">
        <v>37</v>
      </c>
      <c r="I37" s="111"/>
      <c r="J37" s="109"/>
      <c r="K37" s="112"/>
      <c r="L37" s="112"/>
      <c r="M37" s="112"/>
    </row>
    <row r="38" spans="1:13" ht="15.75" x14ac:dyDescent="0.25">
      <c r="A38" s="111" t="s">
        <v>38</v>
      </c>
      <c r="B38" s="109"/>
      <c r="C38" s="116"/>
      <c r="D38" s="109"/>
      <c r="E38" s="111"/>
      <c r="F38" s="112"/>
      <c r="G38" s="109"/>
      <c r="H38" s="114" t="s">
        <v>39</v>
      </c>
      <c r="I38" s="114"/>
      <c r="J38" s="114"/>
      <c r="K38" s="112"/>
      <c r="L38" s="112"/>
      <c r="M38" s="112"/>
    </row>
    <row r="39" spans="1:13" ht="15.75" x14ac:dyDescent="0.25">
      <c r="A39" s="54" t="s">
        <v>259</v>
      </c>
      <c r="B39" s="109"/>
      <c r="C39" s="109"/>
      <c r="D39" s="109"/>
      <c r="E39" s="111"/>
      <c r="F39" s="112"/>
      <c r="G39" s="109" t="s">
        <v>40</v>
      </c>
      <c r="H39" s="116" t="s">
        <v>259</v>
      </c>
      <c r="I39" s="116"/>
      <c r="J39" s="112"/>
      <c r="K39" s="112"/>
      <c r="L39" s="112"/>
      <c r="M39" s="112"/>
    </row>
    <row r="40" spans="1:13" ht="15.75" x14ac:dyDescent="0.25">
      <c r="A40" s="109"/>
      <c r="B40" s="109"/>
      <c r="C40" s="109"/>
      <c r="D40" s="109"/>
      <c r="E40" s="111"/>
      <c r="F40" s="112"/>
      <c r="G40" s="109"/>
      <c r="H40" s="54"/>
      <c r="I40" s="111"/>
      <c r="J40" s="109"/>
      <c r="K40" s="114" t="s">
        <v>42</v>
      </c>
      <c r="L40" s="112"/>
      <c r="M40" s="112"/>
    </row>
    <row r="41" spans="1:13" ht="15.75" x14ac:dyDescent="0.25">
      <c r="A41" s="111"/>
      <c r="B41" s="109"/>
      <c r="C41" s="109"/>
      <c r="D41" s="109"/>
      <c r="E41" s="111"/>
      <c r="F41" s="112"/>
      <c r="G41" s="109"/>
      <c r="H41" s="112"/>
      <c r="I41" s="109" t="s">
        <v>41</v>
      </c>
      <c r="J41" s="112"/>
      <c r="K41" s="112"/>
      <c r="L41" s="112"/>
      <c r="M41" s="54"/>
    </row>
    <row r="42" spans="1:13" ht="15.75" x14ac:dyDescent="0.25">
      <c r="A42" s="109"/>
      <c r="B42" s="109"/>
      <c r="C42" s="109"/>
      <c r="D42" s="109"/>
      <c r="E42" s="111"/>
      <c r="F42" s="112"/>
      <c r="G42" s="109"/>
      <c r="H42" s="112"/>
      <c r="I42" s="111"/>
      <c r="J42" s="109"/>
      <c r="K42" s="112"/>
      <c r="L42" s="112"/>
      <c r="M42" s="112"/>
    </row>
    <row r="43" spans="1:13" ht="15.75" x14ac:dyDescent="0.25">
      <c r="A43" s="112"/>
      <c r="B43" s="112"/>
      <c r="C43" s="109"/>
      <c r="D43" s="109"/>
      <c r="E43" s="111"/>
      <c r="F43" s="109" t="s">
        <v>43</v>
      </c>
      <c r="G43" s="109"/>
      <c r="H43" s="109"/>
      <c r="I43" s="109"/>
      <c r="J43" s="109"/>
      <c r="K43" s="112"/>
      <c r="L43" s="112"/>
      <c r="M43" s="112"/>
    </row>
    <row r="44" spans="1:13" ht="15.75" x14ac:dyDescent="0.25">
      <c r="A44" s="109"/>
      <c r="B44" s="109"/>
      <c r="C44" s="109"/>
      <c r="D44" s="109"/>
      <c r="E44" s="111"/>
      <c r="F44" s="111" t="s">
        <v>44</v>
      </c>
      <c r="G44" s="109"/>
      <c r="H44" s="109"/>
      <c r="I44" s="109"/>
      <c r="J44" s="109"/>
      <c r="K44" s="112"/>
      <c r="L44" s="112"/>
      <c r="M44" s="112"/>
    </row>
    <row r="45" spans="1:13" ht="15.75" x14ac:dyDescent="0.25">
      <c r="A45" s="109" t="s">
        <v>22</v>
      </c>
      <c r="B45" s="109"/>
      <c r="C45" s="109"/>
      <c r="D45" s="109"/>
      <c r="E45" s="111"/>
      <c r="F45" s="111" t="s">
        <v>44</v>
      </c>
      <c r="G45" s="109"/>
      <c r="H45" s="109"/>
      <c r="I45" s="109"/>
      <c r="J45" s="109"/>
      <c r="K45" s="112"/>
      <c r="L45" s="112"/>
      <c r="M45" s="112"/>
    </row>
    <row r="46" spans="1:13" ht="15.75" x14ac:dyDescent="0.25">
      <c r="A46" s="109"/>
      <c r="B46" s="109"/>
      <c r="C46" s="109"/>
      <c r="D46" s="109"/>
      <c r="E46" s="111"/>
      <c r="F46" s="111" t="s">
        <v>44</v>
      </c>
      <c r="G46" s="109"/>
      <c r="H46" s="109"/>
      <c r="I46" s="109"/>
      <c r="J46" s="109"/>
      <c r="K46" s="112"/>
      <c r="L46" s="112"/>
      <c r="M46" s="112"/>
    </row>
    <row r="47" spans="1:13" ht="15.75" x14ac:dyDescent="0.25">
      <c r="A47" s="109"/>
      <c r="B47" s="109"/>
      <c r="C47" s="109"/>
      <c r="D47" s="109"/>
      <c r="E47" s="109"/>
      <c r="F47" s="111" t="s">
        <v>44</v>
      </c>
      <c r="G47" s="109"/>
      <c r="H47" s="109"/>
      <c r="I47" s="109"/>
      <c r="J47" s="109"/>
      <c r="K47" s="112"/>
      <c r="L47" s="112"/>
      <c r="M47" s="112"/>
    </row>
    <row r="48" spans="1:13" ht="15.75" x14ac:dyDescent="0.25">
      <c r="A48" s="109"/>
      <c r="B48" s="109"/>
      <c r="C48" s="109"/>
      <c r="D48" s="109"/>
      <c r="E48" s="109"/>
      <c r="F48" s="109"/>
      <c r="G48" s="109"/>
      <c r="H48" s="109"/>
      <c r="I48" s="109"/>
      <c r="J48" s="109"/>
      <c r="K48" s="112"/>
      <c r="L48" s="112"/>
      <c r="M48" s="112"/>
    </row>
    <row r="49" spans="1:13" ht="15.75" x14ac:dyDescent="0.25">
      <c r="A49" s="109"/>
      <c r="B49" s="109"/>
      <c r="C49" s="109"/>
      <c r="D49" s="109"/>
      <c r="E49" s="109"/>
      <c r="F49" s="109"/>
      <c r="G49" s="109"/>
      <c r="H49" s="109"/>
      <c r="I49" s="109"/>
      <c r="J49" s="109"/>
      <c r="K49" s="112"/>
      <c r="L49" s="112"/>
      <c r="M49" s="112"/>
    </row>
    <row r="50" spans="1:13" ht="15.75" x14ac:dyDescent="0.25">
      <c r="A50" s="109" t="s">
        <v>45</v>
      </c>
      <c r="B50" s="109"/>
      <c r="C50" s="109"/>
      <c r="D50" s="109"/>
      <c r="E50" s="111"/>
      <c r="F50" s="112"/>
      <c r="G50" s="112"/>
      <c r="H50" s="111" t="s">
        <v>46</v>
      </c>
      <c r="I50" s="109"/>
      <c r="J50" s="109"/>
      <c r="K50" s="109"/>
      <c r="L50" s="112"/>
      <c r="M50" s="112"/>
    </row>
    <row r="51" spans="1:13" ht="15.75" x14ac:dyDescent="0.25">
      <c r="A51" s="109"/>
      <c r="B51" s="109"/>
      <c r="C51" s="109"/>
      <c r="D51" s="109"/>
      <c r="E51" s="111"/>
      <c r="F51" s="111"/>
      <c r="G51" s="109"/>
      <c r="H51" s="109"/>
      <c r="I51" s="109"/>
      <c r="J51" s="109"/>
      <c r="K51" s="112"/>
      <c r="L51" s="112"/>
      <c r="M51" s="112"/>
    </row>
    <row r="52" spans="1:13" ht="15.75" x14ac:dyDescent="0.25">
      <c r="A52" s="54"/>
      <c r="B52" s="109" t="s">
        <v>260</v>
      </c>
      <c r="C52" s="109"/>
      <c r="D52" s="109"/>
      <c r="E52" s="109"/>
      <c r="F52" s="111"/>
      <c r="G52" s="111"/>
      <c r="H52" s="109"/>
      <c r="I52" s="109"/>
      <c r="J52" s="109"/>
      <c r="K52" s="109"/>
      <c r="L52" s="112"/>
      <c r="M52" s="112"/>
    </row>
    <row r="53" spans="1:13" ht="15.75" x14ac:dyDescent="0.25">
      <c r="A53" s="109"/>
      <c r="B53" s="109"/>
      <c r="C53" s="109"/>
      <c r="D53" s="109"/>
      <c r="E53" s="111"/>
      <c r="F53" s="111"/>
      <c r="G53" s="109"/>
      <c r="H53" s="109"/>
      <c r="I53" s="109"/>
      <c r="J53" s="109"/>
      <c r="K53" s="112"/>
      <c r="L53" s="112"/>
      <c r="M53" s="112"/>
    </row>
    <row r="54" spans="1:13" ht="15.75" x14ac:dyDescent="0.25">
      <c r="A54" s="109" t="s">
        <v>32</v>
      </c>
      <c r="B54" s="109"/>
      <c r="C54" s="109"/>
      <c r="D54" s="109"/>
      <c r="E54" s="111"/>
      <c r="F54" s="111"/>
      <c r="G54" s="109"/>
      <c r="H54" s="109"/>
      <c r="I54" s="109"/>
      <c r="J54" s="109"/>
      <c r="K54" s="112"/>
      <c r="L54" s="112"/>
      <c r="M54" s="112"/>
    </row>
    <row r="55" spans="1:13" ht="15.75" x14ac:dyDescent="0.25">
      <c r="A55" s="109" t="s">
        <v>32</v>
      </c>
      <c r="B55" s="109"/>
      <c r="C55" s="109"/>
      <c r="D55" s="109"/>
      <c r="E55" s="111"/>
      <c r="F55" s="111"/>
      <c r="G55" s="109"/>
      <c r="H55" s="109"/>
      <c r="I55" s="109"/>
      <c r="J55" s="109"/>
      <c r="K55" s="112"/>
      <c r="L55" s="112"/>
      <c r="M55" s="112"/>
    </row>
    <row r="56" spans="1:13" ht="15.75" x14ac:dyDescent="0.25">
      <c r="A56" s="109" t="s">
        <v>32</v>
      </c>
      <c r="B56" s="109"/>
      <c r="C56" s="109"/>
      <c r="D56" s="109"/>
      <c r="E56" s="111"/>
      <c r="F56" s="111"/>
      <c r="G56" s="109"/>
      <c r="H56" s="109"/>
      <c r="I56" s="109"/>
      <c r="J56" s="109"/>
      <c r="K56" s="112"/>
      <c r="L56" s="112"/>
      <c r="M56" s="112"/>
    </row>
    <row r="57" spans="1:13" ht="15.75" x14ac:dyDescent="0.25">
      <c r="A57" s="109" t="s">
        <v>32</v>
      </c>
      <c r="B57" s="109"/>
      <c r="C57" s="109"/>
      <c r="D57" s="109"/>
      <c r="E57" s="111"/>
      <c r="F57" s="111"/>
      <c r="G57" s="109"/>
      <c r="H57" s="109"/>
      <c r="I57" s="109"/>
      <c r="J57" s="109"/>
      <c r="K57" s="112"/>
      <c r="L57" s="112"/>
      <c r="M57" s="112"/>
    </row>
    <row r="58" spans="1:13" ht="15.75" x14ac:dyDescent="0.25">
      <c r="A58" s="109"/>
      <c r="B58" s="109"/>
      <c r="C58" s="109"/>
      <c r="D58" s="109"/>
      <c r="E58" s="111"/>
      <c r="F58" s="111"/>
      <c r="G58" s="109"/>
      <c r="H58" s="109"/>
      <c r="I58" s="109"/>
      <c r="J58" s="109"/>
      <c r="K58" s="112"/>
      <c r="L58" s="112"/>
      <c r="M58" s="112"/>
    </row>
    <row r="59" spans="1:13" ht="15.75" x14ac:dyDescent="0.25">
      <c r="A59" s="117"/>
      <c r="B59" s="117"/>
      <c r="C59" s="117"/>
      <c r="D59" s="109"/>
      <c r="E59" s="111"/>
      <c r="F59" s="111"/>
      <c r="G59" s="109"/>
      <c r="H59" s="109"/>
      <c r="I59" s="109"/>
      <c r="J59" s="109"/>
      <c r="K59" s="112"/>
      <c r="L59" s="112"/>
      <c r="M59" s="112"/>
    </row>
    <row r="60" spans="1:13" ht="15.75" x14ac:dyDescent="0.25">
      <c r="A60" s="101"/>
      <c r="B60" s="101"/>
      <c r="C60" s="101"/>
      <c r="D60" s="101"/>
      <c r="E60" s="102"/>
      <c r="F60" s="102"/>
      <c r="G60" s="101"/>
      <c r="H60" s="101"/>
      <c r="I60" s="101"/>
      <c r="J60" s="101"/>
      <c r="K60" s="100"/>
      <c r="L60" s="100"/>
    </row>
    <row r="61" spans="1:13" ht="15.75" x14ac:dyDescent="0.25">
      <c r="A61" s="101"/>
      <c r="B61" s="101"/>
      <c r="C61" s="101"/>
      <c r="D61" s="101"/>
      <c r="E61" s="102"/>
      <c r="F61" s="102"/>
      <c r="G61" s="101"/>
      <c r="H61" s="101"/>
      <c r="I61" s="101"/>
      <c r="J61" s="101"/>
      <c r="K61" s="100"/>
      <c r="L61" s="100"/>
    </row>
    <row r="62" spans="1:13" ht="15.75" x14ac:dyDescent="0.25">
      <c r="A62" s="101"/>
      <c r="B62" s="101"/>
      <c r="C62" s="101"/>
      <c r="D62" s="101"/>
      <c r="E62" s="102"/>
      <c r="F62" s="102"/>
      <c r="G62" s="101"/>
      <c r="H62" s="101"/>
      <c r="I62" s="101"/>
      <c r="J62" s="101"/>
      <c r="K62" s="100"/>
      <c r="L62" s="100"/>
    </row>
  </sheetData>
  <mergeCells count="4">
    <mergeCell ref="A12:H12"/>
    <mergeCell ref="A5:I5"/>
    <mergeCell ref="A1:M1"/>
    <mergeCell ref="A2:M2"/>
  </mergeCells>
  <pageMargins left="0.79166666666666663" right="0.7" top="0.75" bottom="0.75" header="0.3" footer="0.3"/>
  <pageSetup scale="76" orientation="portrait" r:id="rId1"/>
  <headerFooter>
    <oddFooter>&amp;CP-&amp;P+4.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7CE18-5FFB-4BB5-8FAD-89BF5F56E770}">
  <dimension ref="A1:G115"/>
  <sheetViews>
    <sheetView topLeftCell="B1" zoomScale="70" zoomScaleNormal="70" zoomScaleSheetLayoutView="100" workbookViewId="0">
      <selection sqref="A1:E1"/>
    </sheetView>
  </sheetViews>
  <sheetFormatPr defaultRowHeight="12.75" x14ac:dyDescent="0.2"/>
  <cols>
    <col min="1" max="1" width="12.7109375" customWidth="1"/>
    <col min="2" max="2" width="14" bestFit="1" customWidth="1"/>
    <col min="3" max="3" width="82.7109375" customWidth="1"/>
    <col min="4" max="4" width="10.140625" customWidth="1"/>
    <col min="5" max="5" width="15.28515625" customWidth="1"/>
  </cols>
  <sheetData>
    <row r="1" spans="1:7" x14ac:dyDescent="0.2">
      <c r="A1" s="140" t="s">
        <v>58</v>
      </c>
      <c r="B1" s="140"/>
      <c r="C1" s="140"/>
      <c r="D1" s="140"/>
      <c r="E1" s="140"/>
    </row>
    <row r="2" spans="1:7" ht="13.5" customHeight="1" x14ac:dyDescent="0.25">
      <c r="A2" s="141" t="s">
        <v>148</v>
      </c>
      <c r="B2" s="141"/>
      <c r="C2" s="141"/>
      <c r="D2" s="141"/>
      <c r="E2" s="141"/>
      <c r="F2" s="40"/>
      <c r="G2" s="40"/>
    </row>
    <row r="3" spans="1:7" ht="15.75" x14ac:dyDescent="0.25">
      <c r="A3" s="141" t="s">
        <v>149</v>
      </c>
      <c r="B3" s="141"/>
      <c r="C3" s="141"/>
      <c r="D3" s="141"/>
      <c r="E3" s="141"/>
      <c r="F3" s="40"/>
      <c r="G3" s="40"/>
    </row>
    <row r="4" spans="1:7" ht="15.75" x14ac:dyDescent="0.25">
      <c r="A4" s="141" t="s">
        <v>155</v>
      </c>
      <c r="B4" s="141"/>
      <c r="C4" s="141"/>
      <c r="D4" s="141"/>
      <c r="E4" s="141"/>
      <c r="F4" s="40"/>
      <c r="G4" s="40"/>
    </row>
    <row r="5" spans="1:7" ht="13.5" thickBot="1" x14ac:dyDescent="0.25">
      <c r="A5" s="142"/>
      <c r="B5" s="142"/>
      <c r="C5" s="142"/>
      <c r="D5" s="142"/>
      <c r="E5" s="142"/>
    </row>
    <row r="6" spans="1:7" ht="13.5" thickBot="1" x14ac:dyDescent="0.25">
      <c r="A6" s="18" t="s">
        <v>65</v>
      </c>
      <c r="B6" s="15" t="s">
        <v>66</v>
      </c>
      <c r="C6" s="15" t="s">
        <v>59</v>
      </c>
      <c r="D6" s="17" t="s">
        <v>19</v>
      </c>
      <c r="E6" s="16" t="s">
        <v>20</v>
      </c>
    </row>
    <row r="7" spans="1:7" ht="15" x14ac:dyDescent="0.2">
      <c r="A7" s="28">
        <v>1</v>
      </c>
      <c r="B7" s="41" t="s">
        <v>67</v>
      </c>
      <c r="C7" s="42" t="s">
        <v>69</v>
      </c>
      <c r="D7" s="43" t="s">
        <v>156</v>
      </c>
      <c r="E7" s="44">
        <v>1</v>
      </c>
    </row>
    <row r="8" spans="1:7" ht="15" x14ac:dyDescent="0.2">
      <c r="A8" s="29">
        <f>SUM(A7+1)</f>
        <v>2</v>
      </c>
      <c r="B8" s="30" t="s">
        <v>68</v>
      </c>
      <c r="C8" s="45" t="s">
        <v>157</v>
      </c>
      <c r="D8" s="31" t="s">
        <v>102</v>
      </c>
      <c r="E8" s="46">
        <v>1595</v>
      </c>
    </row>
    <row r="9" spans="1:7" ht="15" x14ac:dyDescent="0.2">
      <c r="A9" s="29">
        <f t="shared" ref="A9:A72" si="0">SUM(A8+1)</f>
        <v>3</v>
      </c>
      <c r="B9" s="31">
        <v>220</v>
      </c>
      <c r="C9" s="45" t="s">
        <v>70</v>
      </c>
      <c r="D9" s="31" t="s">
        <v>126</v>
      </c>
      <c r="E9" s="46">
        <v>1</v>
      </c>
    </row>
    <row r="10" spans="1:7" ht="15" x14ac:dyDescent="0.2">
      <c r="A10" s="29">
        <f t="shared" si="0"/>
        <v>4</v>
      </c>
      <c r="B10" s="30" t="s">
        <v>71</v>
      </c>
      <c r="C10" s="45" t="s">
        <v>72</v>
      </c>
      <c r="D10" s="31" t="s">
        <v>103</v>
      </c>
      <c r="E10" s="46">
        <v>1019</v>
      </c>
    </row>
    <row r="11" spans="1:7" ht="15" x14ac:dyDescent="0.2">
      <c r="A11" s="29">
        <f t="shared" si="0"/>
        <v>5</v>
      </c>
      <c r="B11" s="30" t="s">
        <v>73</v>
      </c>
      <c r="C11" s="45" t="s">
        <v>158</v>
      </c>
      <c r="D11" s="31" t="s">
        <v>102</v>
      </c>
      <c r="E11" s="46">
        <v>677</v>
      </c>
    </row>
    <row r="12" spans="1:7" ht="15" x14ac:dyDescent="0.2">
      <c r="A12" s="29">
        <f t="shared" si="0"/>
        <v>6</v>
      </c>
      <c r="B12" s="30" t="s">
        <v>74</v>
      </c>
      <c r="C12" s="45" t="s">
        <v>159</v>
      </c>
      <c r="D12" s="31" t="s">
        <v>103</v>
      </c>
      <c r="E12" s="46">
        <v>1831</v>
      </c>
    </row>
    <row r="13" spans="1:7" ht="15" x14ac:dyDescent="0.2">
      <c r="A13" s="29">
        <f t="shared" si="0"/>
        <v>7</v>
      </c>
      <c r="B13" s="30">
        <v>325</v>
      </c>
      <c r="C13" s="45" t="s">
        <v>75</v>
      </c>
      <c r="D13" s="31" t="s">
        <v>103</v>
      </c>
      <c r="E13" s="46">
        <v>3061</v>
      </c>
    </row>
    <row r="14" spans="1:7" ht="15" x14ac:dyDescent="0.2">
      <c r="A14" s="29">
        <f t="shared" si="0"/>
        <v>8</v>
      </c>
      <c r="B14" s="30" t="s">
        <v>160</v>
      </c>
      <c r="C14" s="45" t="s">
        <v>161</v>
      </c>
      <c r="D14" s="31" t="s">
        <v>103</v>
      </c>
      <c r="E14" s="46">
        <v>15364</v>
      </c>
    </row>
    <row r="15" spans="1:7" ht="15" x14ac:dyDescent="0.2">
      <c r="A15" s="29">
        <f t="shared" si="0"/>
        <v>9</v>
      </c>
      <c r="B15" s="30" t="s">
        <v>162</v>
      </c>
      <c r="C15" s="45" t="s">
        <v>118</v>
      </c>
      <c r="D15" s="31" t="s">
        <v>104</v>
      </c>
      <c r="E15" s="46">
        <v>1722</v>
      </c>
    </row>
    <row r="16" spans="1:7" ht="15" x14ac:dyDescent="0.2">
      <c r="A16" s="29">
        <f t="shared" si="0"/>
        <v>10</v>
      </c>
      <c r="B16" s="30" t="s">
        <v>108</v>
      </c>
      <c r="C16" s="45" t="s">
        <v>119</v>
      </c>
      <c r="D16" s="31" t="s">
        <v>104</v>
      </c>
      <c r="E16" s="46">
        <v>862</v>
      </c>
    </row>
    <row r="17" spans="1:5" ht="15" x14ac:dyDescent="0.2">
      <c r="A17" s="29">
        <f t="shared" si="0"/>
        <v>11</v>
      </c>
      <c r="B17" s="31">
        <v>412</v>
      </c>
      <c r="C17" s="45" t="s">
        <v>76</v>
      </c>
      <c r="D17" s="31" t="s">
        <v>103</v>
      </c>
      <c r="E17" s="46">
        <v>15352</v>
      </c>
    </row>
    <row r="18" spans="1:5" ht="15" x14ac:dyDescent="0.2">
      <c r="A18" s="29">
        <f t="shared" si="0"/>
        <v>12</v>
      </c>
      <c r="B18" s="32" t="s">
        <v>109</v>
      </c>
      <c r="C18" s="45" t="s">
        <v>123</v>
      </c>
      <c r="D18" s="31" t="s">
        <v>64</v>
      </c>
      <c r="E18" s="46">
        <v>400</v>
      </c>
    </row>
    <row r="19" spans="1:5" ht="15" x14ac:dyDescent="0.2">
      <c r="A19" s="29">
        <f t="shared" si="0"/>
        <v>13</v>
      </c>
      <c r="B19" s="32" t="s">
        <v>109</v>
      </c>
      <c r="C19" s="45" t="s">
        <v>163</v>
      </c>
      <c r="D19" s="31" t="s">
        <v>64</v>
      </c>
      <c r="E19" s="46">
        <v>40</v>
      </c>
    </row>
    <row r="20" spans="1:5" ht="15" x14ac:dyDescent="0.2">
      <c r="A20" s="29">
        <f t="shared" si="0"/>
        <v>14</v>
      </c>
      <c r="B20" s="32" t="s">
        <v>77</v>
      </c>
      <c r="C20" s="45" t="s">
        <v>164</v>
      </c>
      <c r="D20" s="31" t="s">
        <v>103</v>
      </c>
      <c r="E20" s="46">
        <v>721</v>
      </c>
    </row>
    <row r="21" spans="1:5" ht="15" x14ac:dyDescent="0.2">
      <c r="A21" s="29">
        <f t="shared" si="0"/>
        <v>15</v>
      </c>
      <c r="B21" s="32" t="s">
        <v>78</v>
      </c>
      <c r="C21" s="45" t="s">
        <v>165</v>
      </c>
      <c r="D21" s="31" t="s">
        <v>103</v>
      </c>
      <c r="E21" s="46">
        <v>354</v>
      </c>
    </row>
    <row r="22" spans="1:5" ht="15" x14ac:dyDescent="0.2">
      <c r="A22" s="29">
        <f t="shared" si="0"/>
        <v>16</v>
      </c>
      <c r="B22" s="32" t="s">
        <v>166</v>
      </c>
      <c r="C22" s="45" t="s">
        <v>167</v>
      </c>
      <c r="D22" s="31" t="s">
        <v>103</v>
      </c>
      <c r="E22" s="46">
        <v>4</v>
      </c>
    </row>
    <row r="23" spans="1:5" ht="15" x14ac:dyDescent="0.2">
      <c r="A23" s="29">
        <f t="shared" si="0"/>
        <v>17</v>
      </c>
      <c r="B23" s="32" t="s">
        <v>110</v>
      </c>
      <c r="C23" s="45" t="s">
        <v>124</v>
      </c>
      <c r="D23" s="31" t="s">
        <v>106</v>
      </c>
      <c r="E23" s="46">
        <v>300</v>
      </c>
    </row>
    <row r="24" spans="1:5" ht="15" x14ac:dyDescent="0.2">
      <c r="A24" s="29">
        <f t="shared" si="0"/>
        <v>18</v>
      </c>
      <c r="B24" s="32" t="s">
        <v>111</v>
      </c>
      <c r="C24" s="45" t="s">
        <v>125</v>
      </c>
      <c r="D24" s="31" t="s">
        <v>105</v>
      </c>
      <c r="E24" s="46">
        <v>1</v>
      </c>
    </row>
    <row r="25" spans="1:5" ht="15" x14ac:dyDescent="0.2">
      <c r="A25" s="29">
        <f t="shared" si="0"/>
        <v>19</v>
      </c>
      <c r="B25" s="32" t="s">
        <v>112</v>
      </c>
      <c r="C25" s="45" t="s">
        <v>168</v>
      </c>
      <c r="D25" s="31" t="s">
        <v>105</v>
      </c>
      <c r="E25" s="46">
        <v>10</v>
      </c>
    </row>
    <row r="26" spans="1:5" ht="15" x14ac:dyDescent="0.2">
      <c r="A26" s="29">
        <f t="shared" si="0"/>
        <v>20</v>
      </c>
      <c r="B26" s="32" t="s">
        <v>112</v>
      </c>
      <c r="C26" s="45" t="s">
        <v>169</v>
      </c>
      <c r="D26" s="31" t="s">
        <v>105</v>
      </c>
      <c r="E26" s="46">
        <v>1</v>
      </c>
    </row>
    <row r="27" spans="1:5" ht="15" x14ac:dyDescent="0.2">
      <c r="A27" s="29">
        <f t="shared" si="0"/>
        <v>21</v>
      </c>
      <c r="B27" s="32" t="s">
        <v>113</v>
      </c>
      <c r="C27" s="45" t="s">
        <v>170</v>
      </c>
      <c r="D27" s="31" t="s">
        <v>127</v>
      </c>
      <c r="E27" s="46">
        <v>10</v>
      </c>
    </row>
    <row r="28" spans="1:5" ht="15" x14ac:dyDescent="0.2">
      <c r="A28" s="29">
        <f t="shared" si="0"/>
        <v>22</v>
      </c>
      <c r="B28" s="31" t="s">
        <v>171</v>
      </c>
      <c r="C28" s="45" t="s">
        <v>172</v>
      </c>
      <c r="D28" s="31" t="s">
        <v>105</v>
      </c>
      <c r="E28" s="46">
        <v>7</v>
      </c>
    </row>
    <row r="29" spans="1:5" ht="15" x14ac:dyDescent="0.2">
      <c r="A29" s="29">
        <f t="shared" si="0"/>
        <v>23</v>
      </c>
      <c r="B29" s="33" t="s">
        <v>173</v>
      </c>
      <c r="C29" s="45" t="s">
        <v>174</v>
      </c>
      <c r="D29" s="31" t="s">
        <v>105</v>
      </c>
      <c r="E29" s="46">
        <v>11</v>
      </c>
    </row>
    <row r="30" spans="1:5" ht="15" x14ac:dyDescent="0.2">
      <c r="A30" s="29">
        <f t="shared" si="0"/>
        <v>24</v>
      </c>
      <c r="B30" s="33" t="s">
        <v>175</v>
      </c>
      <c r="C30" s="45" t="s">
        <v>176</v>
      </c>
      <c r="D30" s="31" t="s">
        <v>105</v>
      </c>
      <c r="E30" s="46">
        <v>7</v>
      </c>
    </row>
    <row r="31" spans="1:5" ht="15" x14ac:dyDescent="0.2">
      <c r="A31" s="29">
        <f t="shared" si="0"/>
        <v>25</v>
      </c>
      <c r="B31" s="32" t="s">
        <v>177</v>
      </c>
      <c r="C31" s="45" t="s">
        <v>178</v>
      </c>
      <c r="D31" s="31" t="s">
        <v>105</v>
      </c>
      <c r="E31" s="46">
        <v>16</v>
      </c>
    </row>
    <row r="32" spans="1:5" ht="15" x14ac:dyDescent="0.2">
      <c r="A32" s="29">
        <f t="shared" si="0"/>
        <v>26</v>
      </c>
      <c r="B32" s="32" t="s">
        <v>128</v>
      </c>
      <c r="C32" s="45" t="s">
        <v>179</v>
      </c>
      <c r="D32" s="31" t="s">
        <v>64</v>
      </c>
      <c r="E32" s="46">
        <v>115</v>
      </c>
    </row>
    <row r="33" spans="1:5" ht="15" x14ac:dyDescent="0.2">
      <c r="A33" s="29">
        <f t="shared" si="0"/>
        <v>27</v>
      </c>
      <c r="B33" s="32" t="s">
        <v>180</v>
      </c>
      <c r="C33" s="45" t="s">
        <v>181</v>
      </c>
      <c r="D33" s="31" t="s">
        <v>105</v>
      </c>
      <c r="E33" s="46">
        <v>1</v>
      </c>
    </row>
    <row r="34" spans="1:5" ht="15" x14ac:dyDescent="0.2">
      <c r="A34" s="29">
        <f t="shared" si="0"/>
        <v>28</v>
      </c>
      <c r="B34" s="32" t="s">
        <v>79</v>
      </c>
      <c r="C34" s="45" t="s">
        <v>80</v>
      </c>
      <c r="D34" s="31" t="s">
        <v>126</v>
      </c>
      <c r="E34" s="46">
        <v>1</v>
      </c>
    </row>
    <row r="35" spans="1:5" ht="15" x14ac:dyDescent="0.2">
      <c r="A35" s="29">
        <f t="shared" si="0"/>
        <v>29</v>
      </c>
      <c r="B35" s="30" t="s">
        <v>81</v>
      </c>
      <c r="C35" s="45" t="s">
        <v>182</v>
      </c>
      <c r="D35" s="31" t="s">
        <v>103</v>
      </c>
      <c r="E35" s="46">
        <v>27</v>
      </c>
    </row>
    <row r="36" spans="1:5" ht="15" x14ac:dyDescent="0.2">
      <c r="A36" s="29">
        <f t="shared" si="0"/>
        <v>30</v>
      </c>
      <c r="B36" s="30" t="s">
        <v>81</v>
      </c>
      <c r="C36" s="45" t="s">
        <v>183</v>
      </c>
      <c r="D36" s="31" t="s">
        <v>103</v>
      </c>
      <c r="E36" s="46">
        <v>292</v>
      </c>
    </row>
    <row r="37" spans="1:5" ht="15" x14ac:dyDescent="0.2">
      <c r="A37" s="29">
        <f t="shared" si="0"/>
        <v>31</v>
      </c>
      <c r="B37" s="30" t="s">
        <v>81</v>
      </c>
      <c r="C37" s="45" t="s">
        <v>184</v>
      </c>
      <c r="D37" s="31" t="s">
        <v>103</v>
      </c>
      <c r="E37" s="46">
        <v>19</v>
      </c>
    </row>
    <row r="38" spans="1:5" ht="15" x14ac:dyDescent="0.2">
      <c r="A38" s="29">
        <f t="shared" si="0"/>
        <v>32</v>
      </c>
      <c r="B38" s="30" t="s">
        <v>81</v>
      </c>
      <c r="C38" s="45" t="s">
        <v>185</v>
      </c>
      <c r="D38" s="31" t="s">
        <v>64</v>
      </c>
      <c r="E38" s="46">
        <v>476</v>
      </c>
    </row>
    <row r="39" spans="1:5" ht="15" x14ac:dyDescent="0.2">
      <c r="A39" s="29">
        <f t="shared" si="0"/>
        <v>33</v>
      </c>
      <c r="B39" s="30" t="s">
        <v>81</v>
      </c>
      <c r="C39" s="45" t="s">
        <v>82</v>
      </c>
      <c r="D39" s="31" t="s">
        <v>103</v>
      </c>
      <c r="E39" s="46">
        <v>707</v>
      </c>
    </row>
    <row r="40" spans="1:5" ht="15" x14ac:dyDescent="0.2">
      <c r="A40" s="29">
        <f t="shared" si="0"/>
        <v>34</v>
      </c>
      <c r="B40" s="30" t="s">
        <v>81</v>
      </c>
      <c r="C40" s="45" t="s">
        <v>186</v>
      </c>
      <c r="D40" s="31" t="s">
        <v>103</v>
      </c>
      <c r="E40" s="46">
        <v>6</v>
      </c>
    </row>
    <row r="41" spans="1:5" ht="15" x14ac:dyDescent="0.2">
      <c r="A41" s="29">
        <f t="shared" si="0"/>
        <v>35</v>
      </c>
      <c r="B41" s="30" t="s">
        <v>81</v>
      </c>
      <c r="C41" s="45" t="s">
        <v>187</v>
      </c>
      <c r="D41" s="31" t="s">
        <v>105</v>
      </c>
      <c r="E41" s="46">
        <v>12</v>
      </c>
    </row>
    <row r="42" spans="1:5" ht="15" x14ac:dyDescent="0.2">
      <c r="A42" s="29">
        <f t="shared" si="0"/>
        <v>36</v>
      </c>
      <c r="B42" s="31" t="s">
        <v>188</v>
      </c>
      <c r="C42" s="45" t="s">
        <v>189</v>
      </c>
      <c r="D42" s="31" t="s">
        <v>105</v>
      </c>
      <c r="E42" s="46">
        <v>3</v>
      </c>
    </row>
    <row r="43" spans="1:5" ht="15" x14ac:dyDescent="0.2">
      <c r="A43" s="29">
        <f t="shared" si="0"/>
        <v>37</v>
      </c>
      <c r="B43" s="47">
        <v>641</v>
      </c>
      <c r="C43" s="48" t="s">
        <v>83</v>
      </c>
      <c r="D43" s="31" t="s">
        <v>105</v>
      </c>
      <c r="E43" s="46">
        <v>1</v>
      </c>
    </row>
    <row r="44" spans="1:5" ht="15" x14ac:dyDescent="0.2">
      <c r="A44" s="29">
        <f t="shared" si="0"/>
        <v>38</v>
      </c>
      <c r="B44" s="47">
        <v>642</v>
      </c>
      <c r="C44" s="48" t="s">
        <v>84</v>
      </c>
      <c r="D44" s="31" t="s">
        <v>105</v>
      </c>
      <c r="E44" s="46">
        <v>1</v>
      </c>
    </row>
    <row r="45" spans="1:5" ht="15" x14ac:dyDescent="0.2">
      <c r="A45" s="29">
        <f t="shared" si="0"/>
        <v>39</v>
      </c>
      <c r="B45" s="31">
        <v>850</v>
      </c>
      <c r="C45" s="45" t="s">
        <v>190</v>
      </c>
      <c r="D45" s="31" t="s">
        <v>106</v>
      </c>
      <c r="E45" s="46">
        <v>279</v>
      </c>
    </row>
    <row r="46" spans="1:5" ht="15" x14ac:dyDescent="0.2">
      <c r="A46" s="29">
        <f t="shared" si="0"/>
        <v>40</v>
      </c>
      <c r="B46" s="31">
        <v>851</v>
      </c>
      <c r="C46" s="45" t="s">
        <v>120</v>
      </c>
      <c r="D46" s="31" t="s">
        <v>64</v>
      </c>
      <c r="E46" s="46">
        <v>16</v>
      </c>
    </row>
    <row r="47" spans="1:5" ht="15" x14ac:dyDescent="0.2">
      <c r="A47" s="29">
        <f t="shared" si="0"/>
        <v>41</v>
      </c>
      <c r="B47" s="31">
        <v>851</v>
      </c>
      <c r="C47" s="45" t="s">
        <v>121</v>
      </c>
      <c r="D47" s="31" t="s">
        <v>64</v>
      </c>
      <c r="E47" s="46">
        <v>392</v>
      </c>
    </row>
    <row r="48" spans="1:5" ht="15" x14ac:dyDescent="0.2">
      <c r="A48" s="29">
        <f t="shared" si="0"/>
        <v>42</v>
      </c>
      <c r="B48" s="31">
        <v>851</v>
      </c>
      <c r="C48" s="45" t="s">
        <v>122</v>
      </c>
      <c r="D48" s="31" t="s">
        <v>64</v>
      </c>
      <c r="E48" s="46">
        <v>105</v>
      </c>
    </row>
    <row r="49" spans="1:5" ht="15" x14ac:dyDescent="0.2">
      <c r="A49" s="29">
        <f t="shared" si="0"/>
        <v>43</v>
      </c>
      <c r="B49" s="30" t="s">
        <v>114</v>
      </c>
      <c r="C49" s="49" t="s">
        <v>191</v>
      </c>
      <c r="D49" s="31" t="s">
        <v>64</v>
      </c>
      <c r="E49" s="46">
        <v>10793</v>
      </c>
    </row>
    <row r="50" spans="1:5" ht="15" x14ac:dyDescent="0.2">
      <c r="A50" s="29">
        <f t="shared" si="0"/>
        <v>44</v>
      </c>
      <c r="B50" s="30" t="s">
        <v>114</v>
      </c>
      <c r="C50" s="49" t="s">
        <v>192</v>
      </c>
      <c r="D50" s="31" t="s">
        <v>64</v>
      </c>
      <c r="E50" s="46">
        <v>3747</v>
      </c>
    </row>
    <row r="51" spans="1:5" ht="15" x14ac:dyDescent="0.2">
      <c r="A51" s="29">
        <f t="shared" si="0"/>
        <v>45</v>
      </c>
      <c r="B51" s="30" t="s">
        <v>114</v>
      </c>
      <c r="C51" s="49" t="s">
        <v>193</v>
      </c>
      <c r="D51" s="31" t="s">
        <v>64</v>
      </c>
      <c r="E51" s="46">
        <v>174</v>
      </c>
    </row>
    <row r="52" spans="1:5" ht="15" x14ac:dyDescent="0.2">
      <c r="A52" s="29">
        <f t="shared" si="0"/>
        <v>46</v>
      </c>
      <c r="B52" s="30" t="s">
        <v>114</v>
      </c>
      <c r="C52" s="49" t="s">
        <v>194</v>
      </c>
      <c r="D52" s="31" t="s">
        <v>64</v>
      </c>
      <c r="E52" s="46">
        <v>614</v>
      </c>
    </row>
    <row r="53" spans="1:5" ht="15" x14ac:dyDescent="0.2">
      <c r="A53" s="29">
        <f t="shared" si="0"/>
        <v>47</v>
      </c>
      <c r="B53" s="30" t="s">
        <v>115</v>
      </c>
      <c r="C53" s="49" t="s">
        <v>195</v>
      </c>
      <c r="D53" s="31" t="s">
        <v>105</v>
      </c>
      <c r="E53" s="46">
        <v>18</v>
      </c>
    </row>
    <row r="54" spans="1:5" ht="15" x14ac:dyDescent="0.2">
      <c r="A54" s="29">
        <f t="shared" si="0"/>
        <v>48</v>
      </c>
      <c r="B54" s="30" t="s">
        <v>115</v>
      </c>
      <c r="C54" s="49" t="s">
        <v>196</v>
      </c>
      <c r="D54" s="31" t="s">
        <v>105</v>
      </c>
      <c r="E54" s="46">
        <v>4</v>
      </c>
    </row>
    <row r="55" spans="1:5" ht="15" x14ac:dyDescent="0.2">
      <c r="A55" s="29">
        <f t="shared" si="0"/>
        <v>49</v>
      </c>
      <c r="B55" s="30" t="s">
        <v>116</v>
      </c>
      <c r="C55" s="49" t="s">
        <v>197</v>
      </c>
      <c r="D55" s="31" t="s">
        <v>64</v>
      </c>
      <c r="E55" s="46">
        <v>2820</v>
      </c>
    </row>
    <row r="56" spans="1:5" ht="15" x14ac:dyDescent="0.2">
      <c r="A56" s="29">
        <f t="shared" si="0"/>
        <v>50</v>
      </c>
      <c r="B56" s="30" t="s">
        <v>117</v>
      </c>
      <c r="C56" s="49" t="s">
        <v>198</v>
      </c>
      <c r="D56" s="31" t="s">
        <v>64</v>
      </c>
      <c r="E56" s="46">
        <v>6948</v>
      </c>
    </row>
    <row r="57" spans="1:5" ht="15" x14ac:dyDescent="0.2">
      <c r="A57" s="29">
        <f t="shared" si="0"/>
        <v>51</v>
      </c>
      <c r="B57" s="34" t="s">
        <v>199</v>
      </c>
      <c r="C57" s="50" t="s">
        <v>200</v>
      </c>
      <c r="D57" s="35" t="s">
        <v>64</v>
      </c>
      <c r="E57" s="46">
        <v>1839</v>
      </c>
    </row>
    <row r="58" spans="1:5" ht="15" x14ac:dyDescent="0.2">
      <c r="A58" s="29">
        <f t="shared" si="0"/>
        <v>52</v>
      </c>
      <c r="B58" s="34" t="s">
        <v>201</v>
      </c>
      <c r="C58" s="50" t="s">
        <v>202</v>
      </c>
      <c r="D58" s="35" t="s">
        <v>64</v>
      </c>
      <c r="E58" s="46">
        <v>2987</v>
      </c>
    </row>
    <row r="59" spans="1:5" ht="15" x14ac:dyDescent="0.2">
      <c r="A59" s="29">
        <f t="shared" si="0"/>
        <v>53</v>
      </c>
      <c r="B59" s="30" t="s">
        <v>85</v>
      </c>
      <c r="C59" s="49" t="s">
        <v>203</v>
      </c>
      <c r="D59" s="31" t="s">
        <v>107</v>
      </c>
      <c r="E59" s="46">
        <v>6990</v>
      </c>
    </row>
    <row r="60" spans="1:5" ht="15" x14ac:dyDescent="0.2">
      <c r="A60" s="29">
        <f t="shared" si="0"/>
        <v>54</v>
      </c>
      <c r="B60" s="30" t="s">
        <v>85</v>
      </c>
      <c r="C60" s="49" t="s">
        <v>204</v>
      </c>
      <c r="D60" s="31" t="s">
        <v>107</v>
      </c>
      <c r="E60" s="46">
        <v>4410</v>
      </c>
    </row>
    <row r="61" spans="1:5" ht="15" x14ac:dyDescent="0.2">
      <c r="A61" s="29">
        <f t="shared" si="0"/>
        <v>55</v>
      </c>
      <c r="B61" s="30" t="s">
        <v>86</v>
      </c>
      <c r="C61" s="49" t="s">
        <v>205</v>
      </c>
      <c r="D61" s="31" t="s">
        <v>107</v>
      </c>
      <c r="E61" s="46">
        <v>10800</v>
      </c>
    </row>
    <row r="62" spans="1:5" ht="15" x14ac:dyDescent="0.2">
      <c r="A62" s="29">
        <f t="shared" si="0"/>
        <v>56</v>
      </c>
      <c r="B62" s="30" t="s">
        <v>87</v>
      </c>
      <c r="C62" s="49" t="s">
        <v>206</v>
      </c>
      <c r="D62" s="31" t="s">
        <v>107</v>
      </c>
      <c r="E62" s="46">
        <v>4410</v>
      </c>
    </row>
    <row r="63" spans="1:5" ht="15" x14ac:dyDescent="0.2">
      <c r="A63" s="29">
        <f t="shared" si="0"/>
        <v>57</v>
      </c>
      <c r="B63" s="51" t="s">
        <v>88</v>
      </c>
      <c r="C63" s="48" t="s">
        <v>89</v>
      </c>
      <c r="D63" s="31" t="s">
        <v>107</v>
      </c>
      <c r="E63" s="46">
        <v>33540</v>
      </c>
    </row>
    <row r="64" spans="1:5" ht="15" x14ac:dyDescent="0.2">
      <c r="A64" s="29">
        <f t="shared" si="0"/>
        <v>58</v>
      </c>
      <c r="B64" s="30" t="s">
        <v>90</v>
      </c>
      <c r="C64" s="49" t="s">
        <v>91</v>
      </c>
      <c r="D64" s="31" t="s">
        <v>107</v>
      </c>
      <c r="E64" s="46">
        <v>25710</v>
      </c>
    </row>
    <row r="65" spans="1:5" ht="15" x14ac:dyDescent="0.2">
      <c r="A65" s="29">
        <f t="shared" si="0"/>
        <v>59</v>
      </c>
      <c r="B65" s="30" t="s">
        <v>92</v>
      </c>
      <c r="C65" s="49" t="s">
        <v>93</v>
      </c>
      <c r="D65" s="31" t="s">
        <v>107</v>
      </c>
      <c r="E65" s="46">
        <v>30</v>
      </c>
    </row>
    <row r="66" spans="1:5" ht="15" x14ac:dyDescent="0.2">
      <c r="A66" s="29">
        <f t="shared" si="0"/>
        <v>60</v>
      </c>
      <c r="B66" s="30" t="s">
        <v>207</v>
      </c>
      <c r="C66" s="49" t="s">
        <v>95</v>
      </c>
      <c r="D66" s="31" t="s">
        <v>105</v>
      </c>
      <c r="E66" s="46">
        <v>2</v>
      </c>
    </row>
    <row r="67" spans="1:5" ht="15" x14ac:dyDescent="0.2">
      <c r="A67" s="29">
        <f t="shared" si="0"/>
        <v>61</v>
      </c>
      <c r="B67" s="30" t="s">
        <v>98</v>
      </c>
      <c r="C67" s="52" t="s">
        <v>99</v>
      </c>
      <c r="D67" s="31" t="s">
        <v>126</v>
      </c>
      <c r="E67" s="46">
        <v>1</v>
      </c>
    </row>
    <row r="68" spans="1:5" ht="15" x14ac:dyDescent="0.2">
      <c r="A68" s="29">
        <f t="shared" si="0"/>
        <v>62</v>
      </c>
      <c r="B68" s="30" t="s">
        <v>100</v>
      </c>
      <c r="C68" s="52" t="s">
        <v>101</v>
      </c>
      <c r="D68" s="31" t="s">
        <v>126</v>
      </c>
      <c r="E68" s="46">
        <v>1</v>
      </c>
    </row>
    <row r="69" spans="1:5" ht="15" x14ac:dyDescent="0.2">
      <c r="A69" s="29">
        <f t="shared" si="0"/>
        <v>63</v>
      </c>
      <c r="B69" s="51" t="s">
        <v>94</v>
      </c>
      <c r="C69" s="48" t="s">
        <v>208</v>
      </c>
      <c r="D69" s="31" t="s">
        <v>105</v>
      </c>
      <c r="E69" s="46">
        <v>4</v>
      </c>
    </row>
    <row r="70" spans="1:5" ht="15" x14ac:dyDescent="0.2">
      <c r="A70" s="29">
        <f t="shared" si="0"/>
        <v>64</v>
      </c>
      <c r="B70" s="51" t="s">
        <v>94</v>
      </c>
      <c r="C70" s="48" t="s">
        <v>209</v>
      </c>
      <c r="D70" s="31" t="s">
        <v>102</v>
      </c>
      <c r="E70" s="46">
        <v>799</v>
      </c>
    </row>
    <row r="71" spans="1:5" ht="15" x14ac:dyDescent="0.2">
      <c r="A71" s="29">
        <f t="shared" si="0"/>
        <v>65</v>
      </c>
      <c r="B71" s="51" t="s">
        <v>94</v>
      </c>
      <c r="C71" s="48" t="s">
        <v>210</v>
      </c>
      <c r="D71" s="31" t="s">
        <v>102</v>
      </c>
      <c r="E71" s="46">
        <v>382</v>
      </c>
    </row>
    <row r="72" spans="1:5" ht="15" x14ac:dyDescent="0.2">
      <c r="A72" s="29">
        <f t="shared" si="0"/>
        <v>66</v>
      </c>
      <c r="B72" s="51" t="s">
        <v>94</v>
      </c>
      <c r="C72" s="48" t="s">
        <v>211</v>
      </c>
      <c r="D72" s="31" t="s">
        <v>105</v>
      </c>
      <c r="E72" s="46">
        <v>13</v>
      </c>
    </row>
    <row r="73" spans="1:5" ht="15" x14ac:dyDescent="0.2">
      <c r="A73" s="29">
        <f>SUM(A72+1)</f>
        <v>67</v>
      </c>
      <c r="B73" s="30" t="s">
        <v>94</v>
      </c>
      <c r="C73" s="48" t="s">
        <v>212</v>
      </c>
      <c r="D73" s="31" t="s">
        <v>105</v>
      </c>
      <c r="E73" s="46">
        <v>4</v>
      </c>
    </row>
    <row r="74" spans="1:5" ht="15" x14ac:dyDescent="0.2">
      <c r="A74" s="29">
        <f>SUM(A73+1)</f>
        <v>68</v>
      </c>
      <c r="B74" s="30" t="s">
        <v>94</v>
      </c>
      <c r="C74" s="48" t="s">
        <v>213</v>
      </c>
      <c r="D74" s="31" t="s">
        <v>105</v>
      </c>
      <c r="E74" s="46">
        <v>8</v>
      </c>
    </row>
    <row r="75" spans="1:5" ht="15" x14ac:dyDescent="0.2">
      <c r="A75" s="29">
        <f>SUM(A74+1)</f>
        <v>69</v>
      </c>
      <c r="B75" s="30" t="s">
        <v>94</v>
      </c>
      <c r="C75" s="48" t="s">
        <v>214</v>
      </c>
      <c r="D75" s="31" t="s">
        <v>105</v>
      </c>
      <c r="E75" s="46">
        <v>1</v>
      </c>
    </row>
    <row r="76" spans="1:5" ht="15" x14ac:dyDescent="0.2">
      <c r="A76" s="29">
        <f>SUM(A75+1)</f>
        <v>70</v>
      </c>
      <c r="B76" s="30" t="s">
        <v>94</v>
      </c>
      <c r="C76" s="48" t="s">
        <v>215</v>
      </c>
      <c r="D76" s="31" t="s">
        <v>105</v>
      </c>
      <c r="E76" s="46">
        <v>7</v>
      </c>
    </row>
    <row r="77" spans="1:5" ht="15" x14ac:dyDescent="0.2">
      <c r="A77" s="29">
        <f t="shared" ref="A77:A115" si="1">SUM(A76+1)</f>
        <v>71</v>
      </c>
      <c r="B77" s="30" t="s">
        <v>94</v>
      </c>
      <c r="C77" s="52" t="s">
        <v>96</v>
      </c>
      <c r="D77" s="31" t="s">
        <v>105</v>
      </c>
      <c r="E77" s="46">
        <v>1</v>
      </c>
    </row>
    <row r="78" spans="1:5" ht="15" x14ac:dyDescent="0.2">
      <c r="A78" s="29">
        <f t="shared" si="1"/>
        <v>72</v>
      </c>
      <c r="B78" s="30" t="s">
        <v>94</v>
      </c>
      <c r="C78" s="49" t="s">
        <v>97</v>
      </c>
      <c r="D78" s="31" t="s">
        <v>105</v>
      </c>
      <c r="E78" s="46">
        <v>15000</v>
      </c>
    </row>
    <row r="79" spans="1:5" ht="15" x14ac:dyDescent="0.2">
      <c r="A79" s="29">
        <f t="shared" si="1"/>
        <v>73</v>
      </c>
      <c r="B79" s="30" t="s">
        <v>94</v>
      </c>
      <c r="C79" s="49" t="s">
        <v>216</v>
      </c>
      <c r="D79" s="31" t="s">
        <v>107</v>
      </c>
      <c r="E79" s="46">
        <v>4770</v>
      </c>
    </row>
    <row r="80" spans="1:5" ht="15" x14ac:dyDescent="0.2">
      <c r="A80" s="29">
        <f t="shared" si="1"/>
        <v>74</v>
      </c>
      <c r="B80" s="30" t="s">
        <v>94</v>
      </c>
      <c r="C80" s="52" t="s">
        <v>217</v>
      </c>
      <c r="D80" s="31" t="s">
        <v>126</v>
      </c>
      <c r="E80" s="53">
        <v>1</v>
      </c>
    </row>
    <row r="81" spans="1:5" ht="15" x14ac:dyDescent="0.2">
      <c r="A81" s="29">
        <f t="shared" si="1"/>
        <v>75</v>
      </c>
      <c r="B81" s="30" t="s">
        <v>94</v>
      </c>
      <c r="C81" s="49" t="s">
        <v>218</v>
      </c>
      <c r="D81" s="31" t="s">
        <v>219</v>
      </c>
      <c r="E81" s="53">
        <v>5000</v>
      </c>
    </row>
    <row r="82" spans="1:5" ht="15" x14ac:dyDescent="0.2">
      <c r="A82" s="29">
        <f t="shared" si="1"/>
        <v>76</v>
      </c>
      <c r="B82" s="30" t="s">
        <v>94</v>
      </c>
      <c r="C82" s="49" t="s">
        <v>220</v>
      </c>
      <c r="D82" s="31" t="s">
        <v>105</v>
      </c>
      <c r="E82" s="53">
        <v>10000</v>
      </c>
    </row>
    <row r="83" spans="1:5" ht="15" x14ac:dyDescent="0.2">
      <c r="A83" s="29">
        <f t="shared" si="1"/>
        <v>77</v>
      </c>
      <c r="B83" s="36" t="s">
        <v>222</v>
      </c>
      <c r="C83" s="37" t="s">
        <v>223</v>
      </c>
      <c r="D83" s="36" t="s">
        <v>105</v>
      </c>
      <c r="E83" s="46">
        <v>21</v>
      </c>
    </row>
    <row r="84" spans="1:5" ht="15" x14ac:dyDescent="0.2">
      <c r="A84" s="29">
        <f t="shared" si="1"/>
        <v>78</v>
      </c>
      <c r="B84" s="36" t="s">
        <v>222</v>
      </c>
      <c r="C84" s="37" t="s">
        <v>224</v>
      </c>
      <c r="D84" s="36" t="s">
        <v>105</v>
      </c>
      <c r="E84" s="46">
        <v>1</v>
      </c>
    </row>
    <row r="85" spans="1:5" ht="15" x14ac:dyDescent="0.2">
      <c r="A85" s="29">
        <f t="shared" si="1"/>
        <v>79</v>
      </c>
      <c r="B85" s="36" t="s">
        <v>225</v>
      </c>
      <c r="C85" s="37" t="s">
        <v>226</v>
      </c>
      <c r="D85" s="36" t="s">
        <v>64</v>
      </c>
      <c r="E85" s="46">
        <v>175</v>
      </c>
    </row>
    <row r="86" spans="1:5" ht="15" x14ac:dyDescent="0.2">
      <c r="A86" s="29">
        <f t="shared" si="1"/>
        <v>80</v>
      </c>
      <c r="B86" s="36" t="s">
        <v>225</v>
      </c>
      <c r="C86" s="37" t="s">
        <v>227</v>
      </c>
      <c r="D86" s="36" t="s">
        <v>64</v>
      </c>
      <c r="E86" s="46">
        <v>1933</v>
      </c>
    </row>
    <row r="87" spans="1:5" ht="15" x14ac:dyDescent="0.2">
      <c r="A87" s="29">
        <f t="shared" si="1"/>
        <v>81</v>
      </c>
      <c r="B87" s="36" t="s">
        <v>225</v>
      </c>
      <c r="C87" s="37" t="s">
        <v>228</v>
      </c>
      <c r="D87" s="36" t="s">
        <v>64</v>
      </c>
      <c r="E87" s="46">
        <v>147</v>
      </c>
    </row>
    <row r="88" spans="1:5" ht="15" x14ac:dyDescent="0.2">
      <c r="A88" s="29">
        <f t="shared" si="1"/>
        <v>82</v>
      </c>
      <c r="B88" s="36" t="s">
        <v>225</v>
      </c>
      <c r="C88" s="37" t="s">
        <v>229</v>
      </c>
      <c r="D88" s="36" t="s">
        <v>64</v>
      </c>
      <c r="E88" s="46">
        <v>129</v>
      </c>
    </row>
    <row r="89" spans="1:5" ht="15" x14ac:dyDescent="0.2">
      <c r="A89" s="29">
        <f t="shared" si="1"/>
        <v>83</v>
      </c>
      <c r="B89" s="36" t="s">
        <v>225</v>
      </c>
      <c r="C89" s="37" t="s">
        <v>230</v>
      </c>
      <c r="D89" s="36" t="s">
        <v>64</v>
      </c>
      <c r="E89" s="46">
        <v>96</v>
      </c>
    </row>
    <row r="90" spans="1:5" ht="15" x14ac:dyDescent="0.2">
      <c r="A90" s="29">
        <f t="shared" si="1"/>
        <v>84</v>
      </c>
      <c r="B90" s="36" t="s">
        <v>225</v>
      </c>
      <c r="C90" s="37" t="s">
        <v>231</v>
      </c>
      <c r="D90" s="36" t="s">
        <v>64</v>
      </c>
      <c r="E90" s="46">
        <v>664</v>
      </c>
    </row>
    <row r="91" spans="1:5" ht="15" x14ac:dyDescent="0.2">
      <c r="A91" s="29">
        <f t="shared" si="1"/>
        <v>85</v>
      </c>
      <c r="B91" s="36" t="s">
        <v>225</v>
      </c>
      <c r="C91" s="37" t="s">
        <v>232</v>
      </c>
      <c r="D91" s="36" t="s">
        <v>64</v>
      </c>
      <c r="E91" s="46">
        <v>21</v>
      </c>
    </row>
    <row r="92" spans="1:5" ht="15" x14ac:dyDescent="0.2">
      <c r="A92" s="29">
        <f t="shared" si="1"/>
        <v>86</v>
      </c>
      <c r="B92" s="36" t="s">
        <v>225</v>
      </c>
      <c r="C92" s="37" t="s">
        <v>130</v>
      </c>
      <c r="D92" s="36" t="s">
        <v>105</v>
      </c>
      <c r="E92" s="46">
        <v>5</v>
      </c>
    </row>
    <row r="93" spans="1:5" ht="15" x14ac:dyDescent="0.2">
      <c r="A93" s="29">
        <f t="shared" si="1"/>
        <v>87</v>
      </c>
      <c r="B93" s="36" t="s">
        <v>233</v>
      </c>
      <c r="C93" s="37" t="s">
        <v>234</v>
      </c>
      <c r="D93" s="36" t="s">
        <v>105</v>
      </c>
      <c r="E93" s="46">
        <v>14</v>
      </c>
    </row>
    <row r="94" spans="1:5" ht="15" x14ac:dyDescent="0.2">
      <c r="A94" s="29">
        <f t="shared" si="1"/>
        <v>88</v>
      </c>
      <c r="B94" s="36" t="s">
        <v>233</v>
      </c>
      <c r="C94" s="37" t="s">
        <v>235</v>
      </c>
      <c r="D94" s="36" t="s">
        <v>105</v>
      </c>
      <c r="E94" s="46">
        <v>4</v>
      </c>
    </row>
    <row r="95" spans="1:5" ht="15" x14ac:dyDescent="0.2">
      <c r="A95" s="29">
        <f t="shared" si="1"/>
        <v>89</v>
      </c>
      <c r="B95" s="36" t="s">
        <v>233</v>
      </c>
      <c r="C95" s="37" t="s">
        <v>236</v>
      </c>
      <c r="D95" s="36" t="s">
        <v>64</v>
      </c>
      <c r="E95" s="46">
        <v>3092</v>
      </c>
    </row>
    <row r="96" spans="1:5" ht="15" x14ac:dyDescent="0.2">
      <c r="A96" s="29">
        <f t="shared" si="1"/>
        <v>90</v>
      </c>
      <c r="B96" s="36" t="s">
        <v>233</v>
      </c>
      <c r="C96" s="37" t="s">
        <v>237</v>
      </c>
      <c r="D96" s="36" t="s">
        <v>105</v>
      </c>
      <c r="E96" s="46">
        <v>1</v>
      </c>
    </row>
    <row r="97" spans="1:5" ht="15" x14ac:dyDescent="0.2">
      <c r="A97" s="29">
        <f t="shared" si="1"/>
        <v>91</v>
      </c>
      <c r="B97" s="36" t="s">
        <v>238</v>
      </c>
      <c r="C97" s="37" t="s">
        <v>239</v>
      </c>
      <c r="D97" s="36" t="s">
        <v>105</v>
      </c>
      <c r="E97" s="46">
        <v>1</v>
      </c>
    </row>
    <row r="98" spans="1:5" ht="15" x14ac:dyDescent="0.2">
      <c r="A98" s="29">
        <f t="shared" si="1"/>
        <v>92</v>
      </c>
      <c r="B98" s="36" t="s">
        <v>240</v>
      </c>
      <c r="C98" s="37" t="s">
        <v>131</v>
      </c>
      <c r="D98" s="36" t="s">
        <v>106</v>
      </c>
      <c r="E98" s="46">
        <v>30</v>
      </c>
    </row>
    <row r="99" spans="1:5" ht="15" x14ac:dyDescent="0.2">
      <c r="A99" s="29">
        <f t="shared" si="1"/>
        <v>93</v>
      </c>
      <c r="B99" s="36" t="s">
        <v>241</v>
      </c>
      <c r="C99" s="37" t="s">
        <v>132</v>
      </c>
      <c r="D99" s="36" t="s">
        <v>105</v>
      </c>
      <c r="E99" s="46">
        <v>2</v>
      </c>
    </row>
    <row r="100" spans="1:5" ht="15" x14ac:dyDescent="0.2">
      <c r="A100" s="29">
        <f t="shared" si="1"/>
        <v>94</v>
      </c>
      <c r="B100" s="36" t="s">
        <v>133</v>
      </c>
      <c r="C100" s="37" t="s">
        <v>135</v>
      </c>
      <c r="D100" s="36" t="s">
        <v>64</v>
      </c>
      <c r="E100" s="46">
        <v>248</v>
      </c>
    </row>
    <row r="101" spans="1:5" ht="15" x14ac:dyDescent="0.2">
      <c r="A101" s="29">
        <f t="shared" si="1"/>
        <v>95</v>
      </c>
      <c r="B101" s="36" t="s">
        <v>133</v>
      </c>
      <c r="C101" s="37" t="s">
        <v>136</v>
      </c>
      <c r="D101" s="36" t="s">
        <v>64</v>
      </c>
      <c r="E101" s="46">
        <v>1107</v>
      </c>
    </row>
    <row r="102" spans="1:5" ht="15" x14ac:dyDescent="0.2">
      <c r="A102" s="29">
        <f t="shared" si="1"/>
        <v>96</v>
      </c>
      <c r="B102" s="36" t="s">
        <v>133</v>
      </c>
      <c r="C102" s="37" t="s">
        <v>137</v>
      </c>
      <c r="D102" s="36" t="s">
        <v>64</v>
      </c>
      <c r="E102" s="46">
        <v>4010</v>
      </c>
    </row>
    <row r="103" spans="1:5" ht="15" x14ac:dyDescent="0.2">
      <c r="A103" s="29">
        <f t="shared" si="1"/>
        <v>97</v>
      </c>
      <c r="B103" s="36" t="s">
        <v>133</v>
      </c>
      <c r="C103" s="37" t="s">
        <v>138</v>
      </c>
      <c r="D103" s="36" t="s">
        <v>64</v>
      </c>
      <c r="E103" s="46">
        <v>1309</v>
      </c>
    </row>
    <row r="104" spans="1:5" ht="15" x14ac:dyDescent="0.2">
      <c r="A104" s="29">
        <f t="shared" si="1"/>
        <v>98</v>
      </c>
      <c r="B104" s="36" t="s">
        <v>133</v>
      </c>
      <c r="C104" s="37" t="s">
        <v>134</v>
      </c>
      <c r="D104" s="36" t="s">
        <v>64</v>
      </c>
      <c r="E104" s="46">
        <v>235</v>
      </c>
    </row>
    <row r="105" spans="1:5" ht="15" x14ac:dyDescent="0.2">
      <c r="A105" s="29">
        <f t="shared" si="1"/>
        <v>99</v>
      </c>
      <c r="B105" s="36" t="s">
        <v>133</v>
      </c>
      <c r="C105" s="37" t="s">
        <v>139</v>
      </c>
      <c r="D105" s="36" t="s">
        <v>64</v>
      </c>
      <c r="E105" s="46">
        <v>1012</v>
      </c>
    </row>
    <row r="106" spans="1:5" ht="15" x14ac:dyDescent="0.2">
      <c r="A106" s="29">
        <f t="shared" si="1"/>
        <v>100</v>
      </c>
      <c r="B106" s="36" t="s">
        <v>242</v>
      </c>
      <c r="C106" s="37" t="s">
        <v>140</v>
      </c>
      <c r="D106" s="36" t="s">
        <v>105</v>
      </c>
      <c r="E106" s="46">
        <v>8</v>
      </c>
    </row>
    <row r="107" spans="1:5" ht="15" x14ac:dyDescent="0.2">
      <c r="A107" s="29">
        <f t="shared" si="1"/>
        <v>101</v>
      </c>
      <c r="B107" s="36" t="s">
        <v>242</v>
      </c>
      <c r="C107" s="37" t="s">
        <v>243</v>
      </c>
      <c r="D107" s="36" t="s">
        <v>105</v>
      </c>
      <c r="E107" s="46">
        <v>1</v>
      </c>
    </row>
    <row r="108" spans="1:5" ht="15" x14ac:dyDescent="0.2">
      <c r="A108" s="29">
        <f t="shared" si="1"/>
        <v>102</v>
      </c>
      <c r="B108" s="36" t="s">
        <v>242</v>
      </c>
      <c r="C108" s="37" t="s">
        <v>141</v>
      </c>
      <c r="D108" s="36" t="s">
        <v>105</v>
      </c>
      <c r="E108" s="46">
        <v>1</v>
      </c>
    </row>
    <row r="109" spans="1:5" ht="15" x14ac:dyDescent="0.2">
      <c r="A109" s="29">
        <f t="shared" si="1"/>
        <v>103</v>
      </c>
      <c r="B109" s="36" t="s">
        <v>244</v>
      </c>
      <c r="C109" s="37" t="s">
        <v>245</v>
      </c>
      <c r="D109" s="36" t="s">
        <v>105</v>
      </c>
      <c r="E109" s="46">
        <v>4</v>
      </c>
    </row>
    <row r="110" spans="1:5" ht="15" x14ac:dyDescent="0.2">
      <c r="A110" s="29">
        <f t="shared" si="1"/>
        <v>104</v>
      </c>
      <c r="B110" s="36" t="s">
        <v>244</v>
      </c>
      <c r="C110" s="37" t="s">
        <v>246</v>
      </c>
      <c r="D110" s="36" t="s">
        <v>105</v>
      </c>
      <c r="E110" s="46">
        <v>2</v>
      </c>
    </row>
    <row r="111" spans="1:5" ht="15" x14ac:dyDescent="0.2">
      <c r="A111" s="29">
        <f t="shared" si="1"/>
        <v>105</v>
      </c>
      <c r="B111" s="36" t="s">
        <v>244</v>
      </c>
      <c r="C111" s="37" t="s">
        <v>142</v>
      </c>
      <c r="D111" s="36" t="s">
        <v>105</v>
      </c>
      <c r="E111" s="46">
        <v>8</v>
      </c>
    </row>
    <row r="112" spans="1:5" ht="15" x14ac:dyDescent="0.2">
      <c r="A112" s="29">
        <f t="shared" si="1"/>
        <v>106</v>
      </c>
      <c r="B112" s="36" t="s">
        <v>247</v>
      </c>
      <c r="C112" s="37" t="s">
        <v>143</v>
      </c>
      <c r="D112" s="36" t="s">
        <v>105</v>
      </c>
      <c r="E112" s="46">
        <v>5</v>
      </c>
    </row>
    <row r="113" spans="1:5" ht="15" x14ac:dyDescent="0.2">
      <c r="A113" s="29">
        <f t="shared" si="1"/>
        <v>107</v>
      </c>
      <c r="B113" s="36" t="s">
        <v>248</v>
      </c>
      <c r="C113" s="37" t="s">
        <v>144</v>
      </c>
      <c r="D113" s="36" t="s">
        <v>105</v>
      </c>
      <c r="E113" s="46">
        <v>5</v>
      </c>
    </row>
    <row r="114" spans="1:5" ht="15" x14ac:dyDescent="0.2">
      <c r="A114" s="29">
        <f t="shared" si="1"/>
        <v>108</v>
      </c>
      <c r="B114" s="36" t="s">
        <v>249</v>
      </c>
      <c r="C114" s="37" t="s">
        <v>145</v>
      </c>
      <c r="D114" s="36" t="s">
        <v>250</v>
      </c>
      <c r="E114" s="46">
        <v>16</v>
      </c>
    </row>
    <row r="115" spans="1:5" ht="15" x14ac:dyDescent="0.2">
      <c r="A115" s="29">
        <f t="shared" si="1"/>
        <v>109</v>
      </c>
      <c r="B115" s="36" t="s">
        <v>249</v>
      </c>
      <c r="C115" s="37" t="s">
        <v>251</v>
      </c>
      <c r="D115" s="36" t="s">
        <v>105</v>
      </c>
      <c r="E115" s="46">
        <v>2</v>
      </c>
    </row>
  </sheetData>
  <mergeCells count="5">
    <mergeCell ref="A1:E1"/>
    <mergeCell ref="A2:E2"/>
    <mergeCell ref="A3:E3"/>
    <mergeCell ref="A5:E5"/>
    <mergeCell ref="A4:E4"/>
  </mergeCells>
  <phoneticPr fontId="0" type="noConversion"/>
  <pageMargins left="0.75" right="0.75" top="1" bottom="1" header="0.5" footer="0.5"/>
  <pageSetup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vt:lpstr>
      <vt:lpstr>PROPOSAL</vt:lpstr>
      <vt:lpstr>BID FORM</vt:lpstr>
      <vt:lpstr>SIGNATURE PAGE</vt:lpstr>
      <vt:lpstr>FOR CONTRACTOR USE</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2025-09-18T19:38:45Z</cp:lastPrinted>
  <dcterms:created xsi:type="dcterms:W3CDTF">2007-03-28T15:47:11Z</dcterms:created>
  <dcterms:modified xsi:type="dcterms:W3CDTF">2025-09-18T20:34:50Z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2025-09-18T18:42:50Z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d8aa8a9b-f12f-4752-9ce2-95a2c0c0c1aa</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