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730"/>
  <workbookPr showInkAnnotation="0" codeName="ThisWorkbook" autoCompressPictures="0"/>
  <mc:AlternateContent xmlns:mc="http://schemas.openxmlformats.org/markup-compatibility/2006">
    <mc:Choice Requires="x15">
      <x15ac:absPath xmlns:x15ac="http://schemas.microsoft.com/office/spreadsheetml/2010/11/ac" url="Z:\Design\ContractAdmin\Public\project folders\ES 2020-07 C2\"/>
    </mc:Choice>
  </mc:AlternateContent>
  <xr:revisionPtr revIDLastSave="0" documentId="13_ncr:1_{92180E2C-1273-44C4-9E39-5D97C265D571}" xr6:coauthVersionLast="47" xr6:coauthVersionMax="47" xr10:uidLastSave="{00000000-0000-0000-0000-000000000000}"/>
  <bookViews>
    <workbookView xWindow="-120" yWindow="-120" windowWidth="29040" windowHeight="15840" activeTab="2" xr2:uid="{00000000-000D-0000-FFFF-FFFF00000000}"/>
  </bookViews>
  <sheets>
    <sheet name="INSTRUCTIONS " sheetId="5" r:id="rId1"/>
    <sheet name="PROPOSAL" sheetId="1" r:id="rId2"/>
    <sheet name="BID FORM" sheetId="10" r:id="rId3"/>
    <sheet name="SIGNATURE PAGE" sheetId="3" r:id="rId4"/>
    <sheet name="CONTRACTOR USE" sheetId="11" r:id="rId5"/>
  </sheets>
  <definedNames>
    <definedName name="_xlnm.Print_Area" localSheetId="2">'BID FORM'!$A$1:$G$57</definedName>
    <definedName name="_xlnm.Print_Area" localSheetId="4">'CONTRACTOR USE'!$A$1:$E$53</definedName>
    <definedName name="_xlnm.Print_Area" localSheetId="0">'INSTRUCTIONS '!$A$1:$K$28</definedName>
    <definedName name="_xlnm.Print_Area" localSheetId="1">PROPOSAL!$A$1:$K$36</definedName>
    <definedName name="_xlnm.Print_Area" localSheetId="3">'SIGNATURE PAGE'!$A$1:$M$57</definedName>
    <definedName name="_xlnm.Print_Titles" localSheetId="2">'BID FORM'!$1:$5</definedName>
    <definedName name="_xlnm.Print_Titles" localSheetId="4">'CONTRACTOR USE'!$1:$5</definedName>
  </definedNames>
  <calcPr calcId="191029" calcMode="autoNoTable"/>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E54" i="11" l="1"/>
  <c r="E53" i="11"/>
  <c r="E17" i="11"/>
  <c r="K5" i="3"/>
  <c r="K3" i="3"/>
  <c r="K2" i="3"/>
  <c r="G55" i="10"/>
  <c r="G57" i="10" s="1"/>
  <c r="G56" i="10"/>
  <c r="G54" i="10"/>
  <c r="G52" i="10"/>
  <c r="E17" i="10"/>
  <c r="E55" i="10"/>
  <c r="E54" i="10"/>
  <c r="G40" i="10" l="1"/>
  <c r="G41" i="10"/>
  <c r="G50" i="10" l="1"/>
  <c r="G49" i="10"/>
  <c r="G48" i="10"/>
  <c r="G47" i="10"/>
  <c r="G46" i="10"/>
  <c r="G45" i="10"/>
  <c r="G44" i="10"/>
  <c r="G43" i="10"/>
  <c r="G42" i="10"/>
  <c r="G8" i="10" l="1"/>
  <c r="G9" i="10"/>
  <c r="G10" i="10"/>
  <c r="G11" i="10"/>
  <c r="G12" i="10"/>
  <c r="G13" i="10"/>
  <c r="G14" i="10"/>
  <c r="G15" i="10"/>
  <c r="G16" i="10"/>
  <c r="G17" i="10"/>
  <c r="G18" i="10"/>
  <c r="G19" i="10"/>
  <c r="G20" i="10"/>
  <c r="G21" i="10"/>
  <c r="G22" i="10"/>
  <c r="G23" i="10"/>
  <c r="G24" i="10"/>
  <c r="G25" i="10"/>
  <c r="G26" i="10"/>
  <c r="G27" i="10"/>
  <c r="G28" i="10"/>
  <c r="G29" i="10"/>
  <c r="G30" i="10"/>
  <c r="G31" i="10"/>
  <c r="G32" i="10"/>
  <c r="G33" i="10"/>
  <c r="G34" i="10"/>
  <c r="G35" i="10"/>
  <c r="G36" i="10"/>
  <c r="G37" i="10"/>
  <c r="G38" i="10"/>
  <c r="G39" i="10" l="1"/>
  <c r="G7" i="10" l="1"/>
  <c r="A23" i="5" l="1"/>
  <c r="A24" i="5" s="1"/>
</calcChain>
</file>

<file path=xl/sharedStrings.xml><?xml version="1.0" encoding="utf-8"?>
<sst xmlns="http://schemas.openxmlformats.org/spreadsheetml/2006/main" count="392" uniqueCount="170">
  <si>
    <t>PROPOSAL</t>
  </si>
  <si>
    <t xml:space="preserve">THE UNDERSIGNED BIDDER, having carefully examined the drawings, specifications, and other </t>
  </si>
  <si>
    <t>CERTIFIES THAT he has inspected the site of the proposed work and has full knowledge of the extent</t>
  </si>
  <si>
    <t xml:space="preserve">and character of the work involved, construction difficulties that may be encountered, and materials </t>
  </si>
  <si>
    <t xml:space="preserve">necessary for construction, class and type of excavation, and all other factors affecting or which may be </t>
  </si>
  <si>
    <t xml:space="preserve">affected by the specified work; and </t>
  </si>
  <si>
    <t xml:space="preserve">CERTIFIES THAT he has not entered into collusion with any other bidder or prospective bidder relative </t>
  </si>
  <si>
    <t xml:space="preserve">tools to completely construct and finish all the work required by the Contract Documents referred to  </t>
  </si>
  <si>
    <t xml:space="preserve">full payment therefore the amount set forth below for all work actually performed as computed by the </t>
  </si>
  <si>
    <t>Engineers as set forth in the Contract.</t>
  </si>
  <si>
    <t>Basis of Award</t>
  </si>
  <si>
    <t>Note:</t>
  </si>
  <si>
    <t>-  Item numbers omitted are not a part of the Contract.</t>
  </si>
  <si>
    <t>ITEM
NUMBER</t>
  </si>
  <si>
    <t>SPEC
NUMBER</t>
  </si>
  <si>
    <t>ITEM DESCRIPTION</t>
  </si>
  <si>
    <t>UNIT</t>
  </si>
  <si>
    <t>QUANTITY</t>
  </si>
  <si>
    <t>AMOUNT</t>
  </si>
  <si>
    <t xml:space="preserve"> </t>
  </si>
  <si>
    <t>Figures</t>
  </si>
  <si>
    <t xml:space="preserve">Enclosed is a (         ) Bidder's Surety Bond, (        ) Certified Check, (        ) Cashier's Check for </t>
  </si>
  <si>
    <t>which the City of Tulsa may retain or recover as liquidated damages in the event that the undersigned fails to enter into</t>
  </si>
  <si>
    <t>days, or within ninety (90) days if Federal funds are utilized, from the date fixed for opening of bids and the undersigned</t>
  </si>
  <si>
    <t>fails to execute said Contract and furnish the required bonds and other requirements as called for in these Contract</t>
  </si>
  <si>
    <t>Documents within thirty (30) days after award of Contract.</t>
  </si>
  <si>
    <t xml:space="preserve">                                          Respectfully submitted,</t>
  </si>
  <si>
    <t>______________________________________________________________________</t>
  </si>
  <si>
    <t xml:space="preserve">                                       (Complete legal name of company)</t>
  </si>
  <si>
    <t xml:space="preserve">By: </t>
  </si>
  <si>
    <t>_____________________________________</t>
  </si>
  <si>
    <t>____________________________________</t>
  </si>
  <si>
    <t>Title:</t>
  </si>
  <si>
    <t xml:space="preserve">                             Title: Corporate Secretary</t>
  </si>
  <si>
    <t xml:space="preserve">            </t>
  </si>
  <si>
    <t xml:space="preserve"> (SEAL)</t>
  </si>
  <si>
    <t>Address:________________________________</t>
  </si>
  <si>
    <t>_______________________________________</t>
  </si>
  <si>
    <t>Telephone Number: _______________________</t>
  </si>
  <si>
    <t>The undersigned acknowledge receipt of the following Addenda (give number and date of each):</t>
  </si>
  <si>
    <t>Please read the following instructions carefully.</t>
  </si>
  <si>
    <t>1.  After opening this file re-save it as your company's name.</t>
  </si>
  <si>
    <t>2.  Open the BID FORM Sheet from the tabs below.</t>
  </si>
  <si>
    <t>3.  Input the unit price of the appropriate pay item in the cells highlighted in blue.</t>
  </si>
  <si>
    <t>4.  Review all data input and check calculations to ensure accuracy of Bid.</t>
  </si>
  <si>
    <t>6.  Complete and sign the "Signature Page" document.</t>
  </si>
  <si>
    <t xml:space="preserve">6.  Submit hardcopy and electronic disk with Contract Documents and Specifications for Bid opening date. </t>
  </si>
  <si>
    <t>NOTES:</t>
  </si>
  <si>
    <t>1.  The sheet named "FOR CONTRACTOR USE" shall be used by the contractor to export data to estimating software.</t>
  </si>
  <si>
    <t>LEGEND</t>
  </si>
  <si>
    <t>Cells Requiring Data Input.</t>
  </si>
  <si>
    <t>Internal Data Transfer.</t>
  </si>
  <si>
    <t>Calculated Results.</t>
  </si>
  <si>
    <t>AGREEMENT FOR USING ELECTRONIC BID PROPOSAL</t>
  </si>
  <si>
    <t>(State of Organization)</t>
  </si>
  <si>
    <t>Printed Name:</t>
  </si>
  <si>
    <t>Title: Corporate Secretary</t>
  </si>
  <si>
    <t>Dated at Tulsa, Oklahoma, this ________ day of __________________________, 20__.</t>
  </si>
  <si>
    <t xml:space="preserve">  ELECTRONIC BID PROPOSAL INSTRUCTIONS - EXCEL SPREADSHEET</t>
  </si>
  <si>
    <t>Contract Documents of the above project presently on file in the City Clerk, City of Tulsa, Oklahoma:</t>
  </si>
  <si>
    <t xml:space="preserve">HEREBY PROPOSES to enter into a contract to provide all necessary labor, materials, equipment and </t>
  </si>
  <si>
    <t>to the project and/or bid; and</t>
  </si>
  <si>
    <t xml:space="preserve">TO: </t>
  </si>
  <si>
    <t xml:space="preserve">        </t>
  </si>
  <si>
    <t>CITY OF TULSA, OKLAHOMA</t>
  </si>
  <si>
    <t xml:space="preserve">TULSA METROPOLITAN UTILITY AUTHORITY </t>
  </si>
  <si>
    <t xml:space="preserve"> Dollars</t>
  </si>
  <si>
    <t>5.  Print 1 hardcopy of the "PROPOSAL" tab, BID FORM and the "SIGNATURE PAGE" tab.</t>
  </si>
  <si>
    <t>MOBILIZATION</t>
  </si>
  <si>
    <t>EA</t>
  </si>
  <si>
    <t>CY</t>
  </si>
  <si>
    <t>SY</t>
  </si>
  <si>
    <t>LF</t>
  </si>
  <si>
    <t>ATTEST:</t>
  </si>
  <si>
    <t>contract for the work covered by this proposal, provided the Contract is awarded to the undersigned within thirty (30)</t>
  </si>
  <si>
    <t>DATA INPUT
UNIT PRICE</t>
  </si>
  <si>
    <t>LS</t>
  </si>
  <si>
    <t>Fax Number: _________________________</t>
  </si>
  <si>
    <t>($                                               )</t>
  </si>
  <si>
    <t>TON</t>
  </si>
  <si>
    <t>BASE BID</t>
  </si>
  <si>
    <t>WATER TABLE CRADLE</t>
  </si>
  <si>
    <t>SD</t>
  </si>
  <si>
    <t>OWNERS ALLOWANCE</t>
  </si>
  <si>
    <t>ALLOW</t>
  </si>
  <si>
    <t>CITYWIDE LIFT STATION - KINGSTON GRAVITY SEWER, CONTRACT 2</t>
  </si>
  <si>
    <t xml:space="preserve"> TMUA PROJECT NO. ES 2020-07C2</t>
  </si>
  <si>
    <t>By and Between: Holloway, Updike &amp; Bellen, Inc. (ENGINEER) and RECIPIENT. The enclosed electronic media is provided pursuant to your request and is for your limited use in connection with your submittal of Bid Proposal for Project No. ES 2020-07C2 Citywide Lift Station - Kingston Gravity Sewer, Contract 2.  In no event shall the information be used for any other purpose or be released to third parties without the written consent of the ENGINEER.  In the event of a discrepancy between the hard copy and this electronic media at delivery or in the future, the hard copy shall govern. ENGINEER hereby disclaims any and all liability for the consequences from use of the electronic media and makes no warranty or guarantee of accuracy.  RECIPIENT shall assume full responsibility for the uses and consequences of the electronic media. It is agreed that ENGINEER has and retains ownership of the electronic media.  ENGINEER does not warrant or guarantee that the electronic data is compatible with RECIPIENT'S computer hardware or software, and ENGINEER'S responsibility for the electronic media is limited to replacement of defective media for a period of thirty (30) days after delivery to RECIPIENT. !!!  By opening and using this FILE, You AGREE to these TERMS AND CONDITIONS!!!</t>
  </si>
  <si>
    <t>PROPOSAL FOR
CITYWIDE LIFT STATION - KINGSTON GRAVITY SEWER, CONTRACT 2
PROJECT NO. ES 2020-07C2</t>
  </si>
  <si>
    <t>PROJECT SIGN (CITY OF TULSA)</t>
  </si>
  <si>
    <t>SWPPP DOCUMENTATION &amp; MANAGEMENT</t>
  </si>
  <si>
    <t>RIGHT-OF-WAY CLEARING &amp; RESTORING</t>
  </si>
  <si>
    <t>UNCLASSIFIED EXCAVATION AND BACKFILL</t>
  </si>
  <si>
    <t>AGGREGATE BASE TYPE (A)</t>
  </si>
  <si>
    <t>CONTRACTOR CONSTRUCTION STAKING</t>
  </si>
  <si>
    <t>20 INCH STEEL CASING BY BORE &amp; JACK</t>
  </si>
  <si>
    <t>20 INCH CONCRETE CASING</t>
  </si>
  <si>
    <t>6 INCH PVC AWWA C900 CLASS 200, DR 14 (WATER LINE)</t>
  </si>
  <si>
    <t>4.0 FOOT DIA. STANDARD MANHOLE (0-6 FEET)</t>
  </si>
  <si>
    <t>4.0 FOOT DIA. STANDARD MANHOLE EXTRA DEPTH OVER 6 FEET</t>
  </si>
  <si>
    <t>4.0 FOOT DIA. DROP MANHOLE (0-6 FEET)</t>
  </si>
  <si>
    <t>4.0 FOOT DIA. DROP MANHOLE EXTRA DEPTH OVER 6 FEET</t>
  </si>
  <si>
    <t>SODDING</t>
  </si>
  <si>
    <t>HYDROMULCHING</t>
  </si>
  <si>
    <t>TRENCH SAFETY PLAN</t>
  </si>
  <si>
    <t>FLAG PERSON</t>
  </si>
  <si>
    <t>WARNING SIGNS W/LIGHTS 16 SF AND BELOW</t>
  </si>
  <si>
    <t>WARNING SIGNS W/LIGHTS OVER 16 SF</t>
  </si>
  <si>
    <t>TYPE I, II, III BARRICADES</t>
  </si>
  <si>
    <t>SILT FENCE</t>
  </si>
  <si>
    <t>CONSTRUCTION AS-BUILTS</t>
  </si>
  <si>
    <t>ACCEPTANCE SAMPLING/TESTING REQUIREMENTS</t>
  </si>
  <si>
    <t>PHOTOGRAPHIC DOCUMENTATION</t>
  </si>
  <si>
    <t>DEMOLISH EXISTING LIFT STATION</t>
  </si>
  <si>
    <t>ABANDON EXISTING 6 INCH C.I. FORCE MAIN</t>
  </si>
  <si>
    <t>LAID UP RIP RAP</t>
  </si>
  <si>
    <t>TURF REINFORCEMENT MAT</t>
  </si>
  <si>
    <t>FILTER FABRIC</t>
  </si>
  <si>
    <t>VF</t>
  </si>
  <si>
    <t>FLAG DAY</t>
  </si>
  <si>
    <t>SOLID SLAB SODDING</t>
  </si>
  <si>
    <t>SUBGRADE METHOD "B" - 8 INCHES</t>
  </si>
  <si>
    <t>SEPARATOR FABRIC</t>
  </si>
  <si>
    <t>SUPERPAVE, INSOLUBLE TYPE S4 (PG 64-22 OK)</t>
  </si>
  <si>
    <t>SUPERPAVE, TYPE S3 (PG 64-22 OK)</t>
  </si>
  <si>
    <t>CONCRETE DRIVEWAY (6 INCH -H.E.S.)</t>
  </si>
  <si>
    <t>ASPHALT DRIVEWAY (6 INCH)</t>
  </si>
  <si>
    <t>REMOVAL OF PAVEMENT</t>
  </si>
  <si>
    <t>REMOVAL OF ASPHALT DRIVEWAY</t>
  </si>
  <si>
    <t>REMOVAL OF CONCRETE DRIVEWAY</t>
  </si>
  <si>
    <r>
      <t xml:space="preserve">therein; to complete said work within </t>
    </r>
    <r>
      <rPr>
        <b/>
        <u/>
        <sz val="11.5"/>
        <rFont val="Arial"/>
        <family val="2"/>
      </rPr>
      <t>365 calendar days</t>
    </r>
    <r>
      <rPr>
        <sz val="11.5"/>
        <rFont val="Arial"/>
        <family val="2"/>
      </rPr>
      <t xml:space="preserve"> after the work order is issued; and to accept in</t>
    </r>
  </si>
  <si>
    <t xml:space="preserve">8 INCH DIA. PVC SDR 26 </t>
  </si>
  <si>
    <t>COT 101</t>
  </si>
  <si>
    <t>COT 220</t>
  </si>
  <si>
    <t>COT 301</t>
  </si>
  <si>
    <t>COT 302</t>
  </si>
  <si>
    <t>COT 303</t>
  </si>
  <si>
    <t>ODOT 303(A)</t>
  </si>
  <si>
    <t>COT 304</t>
  </si>
  <si>
    <t>COT 307</t>
  </si>
  <si>
    <t>COT 309</t>
  </si>
  <si>
    <t>COT 313</t>
  </si>
  <si>
    <t>COT 314</t>
  </si>
  <si>
    <t>COT 325</t>
  </si>
  <si>
    <t>COT 327</t>
  </si>
  <si>
    <t>COT 330</t>
  </si>
  <si>
    <t>COT 331</t>
  </si>
  <si>
    <t>COT 334</t>
  </si>
  <si>
    <t>COT 335</t>
  </si>
  <si>
    <t>COT 400.7.5</t>
  </si>
  <si>
    <t>COT 404</t>
  </si>
  <si>
    <t>ODOT 601(E)</t>
  </si>
  <si>
    <t>ODOT 601(B)</t>
  </si>
  <si>
    <t>SPECIAL</t>
  </si>
  <si>
    <t>ODOT 202(A)</t>
  </si>
  <si>
    <t>ODOT 230(A)</t>
  </si>
  <si>
    <t>ODOT 310(B)</t>
  </si>
  <si>
    <t>ODOT 411(C)</t>
  </si>
  <si>
    <t>ODOT 610(B)</t>
  </si>
  <si>
    <t>ODOT 610(G)</t>
  </si>
  <si>
    <t>ODOT 619(B)</t>
  </si>
  <si>
    <t xml:space="preserve"> COT 302</t>
  </si>
  <si>
    <t>RIGHT-OF-WAY CLEARING &amp; RESTORING (DEDUCT)</t>
  </si>
  <si>
    <t>UNCLASSIFIED EXCAVATION AND BACKFILL (DEDUCT)</t>
  </si>
  <si>
    <t>ADDITIVE ALTERNATE 1</t>
  </si>
  <si>
    <t>TOTAL ADDITIVE ALTERNATE 1</t>
  </si>
  <si>
    <t xml:space="preserve">TOTAL BASE BID </t>
  </si>
  <si>
    <t>TOTAL BID BASIS OF AWARD (BASE BID + ADDITIVE ALTERNATE 1)</t>
  </si>
  <si>
    <t>TOTAL BID</t>
  </si>
  <si>
    <t>IT SHOULD BE NOTED THAT THE LOWEST RESPONSIBLE BID SHALL BE DETERMINED BY THE TOTAL BASE BID PLUS ADDITIVE ALTERNATE 1 (BASIS OF AWARD). ADDITIVE ALTERNATE 1 MAY OR MAY NOT BE AWARDED AT THE SOLE DISCRETION OF THE CITY OF TULSA. ANY PROPOSAL SUBMITTED WITH ADDITIVE ALTERNATE 1 INCOMPLETE SHALL BE CONSIDERED NON-RESPONSIVE.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</si>
</sst>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43" formatCode="_(* #,##0.00_);_(* \(#,##0.00\);_(* &quot;-&quot;??_);_(@_)"/>
    <numFmt numFmtId="164" formatCode="&quot;$&quot;#,##0.00"/>
    <numFmt numFmtId="165" formatCode="#,##0\ [$€-1];[Red]\-#,##0\ [$€-1]"/>
  </numFmts>
  <fonts count="20" x14ac:knownFonts="1">
    <font>
      <sz val="10"/>
      <name val="Arial"/>
    </font>
    <font>
      <sz val="10"/>
      <name val="Times New Roman"/>
      <family val="1"/>
    </font>
    <font>
      <sz val="10"/>
      <name val="Arial"/>
      <family val="2"/>
    </font>
    <font>
      <b/>
      <sz val="12"/>
      <name val="Arial"/>
      <family val="2"/>
    </font>
    <font>
      <b/>
      <sz val="10"/>
      <name val="Arial"/>
      <family val="2"/>
    </font>
    <font>
      <sz val="9"/>
      <name val="Arial"/>
      <family val="2"/>
    </font>
    <font>
      <sz val="12"/>
      <name val="Arial"/>
      <family val="2"/>
    </font>
    <font>
      <b/>
      <sz val="8"/>
      <name val="Arial"/>
      <family val="2"/>
    </font>
    <font>
      <b/>
      <u/>
      <sz val="8"/>
      <name val="Arial"/>
      <family val="2"/>
    </font>
    <font>
      <sz val="8"/>
      <name val="Arial"/>
      <family val="2"/>
    </font>
    <font>
      <u/>
      <sz val="10"/>
      <color theme="10"/>
      <name val="Arial"/>
      <family val="2"/>
    </font>
    <font>
      <u/>
      <sz val="10"/>
      <color theme="11"/>
      <name val="Arial"/>
      <family val="2"/>
    </font>
    <font>
      <b/>
      <sz val="9"/>
      <name val="Arial"/>
      <family val="2"/>
    </font>
    <font>
      <sz val="12"/>
      <color theme="1"/>
      <name val="Arial"/>
      <family val="2"/>
    </font>
    <font>
      <sz val="11"/>
      <name val="Arial"/>
      <family val="2"/>
    </font>
    <font>
      <b/>
      <sz val="11"/>
      <name val="Arial"/>
      <family val="2"/>
    </font>
    <font>
      <b/>
      <sz val="11.5"/>
      <name val="Arial"/>
      <family val="2"/>
    </font>
    <font>
      <sz val="11.5"/>
      <name val="Arial"/>
      <family val="2"/>
    </font>
    <font>
      <b/>
      <u/>
      <sz val="11.5"/>
      <name val="Arial"/>
      <family val="2"/>
    </font>
    <font>
      <sz val="10"/>
      <name val="Arial"/>
    </font>
  </fonts>
  <fills count="2">
    <fill>
      <patternFill patternType="none"/>
    </fill>
    <fill>
      <patternFill patternType="gray125"/>
    </fill>
  </fills>
  <borders count="31">
    <border>
      <left/>
      <right/>
      <top/>
      <bottom/>
      <diagonal/>
    </border>
    <border>
      <left/>
      <right/>
      <top/>
      <bottom style="medium">
        <color auto="1"/>
      </bottom>
      <diagonal/>
    </border>
    <border>
      <left/>
      <right/>
      <top/>
      <bottom style="thin">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style="medium">
        <color auto="1"/>
      </right>
      <top style="thin">
        <color auto="1"/>
      </top>
      <bottom style="thin">
        <color auto="1"/>
      </bottom>
      <diagonal/>
    </border>
    <border>
      <left style="thin">
        <color auto="1"/>
      </left>
      <right style="medium">
        <color auto="1"/>
      </right>
      <top/>
      <bottom style="medium">
        <color auto="1"/>
      </bottom>
      <diagonal/>
    </border>
    <border>
      <left/>
      <right/>
      <top style="medium">
        <color auto="1"/>
      </top>
      <bottom style="medium">
        <color auto="1"/>
      </bottom>
      <diagonal/>
    </border>
    <border>
      <left style="thin">
        <color auto="1"/>
      </left>
      <right style="thin">
        <color auto="1"/>
      </right>
      <top style="thin">
        <color auto="1"/>
      </top>
      <bottom style="thin">
        <color auto="1"/>
      </bottom>
      <diagonal/>
    </border>
    <border>
      <left style="medium">
        <color auto="1"/>
      </left>
      <right/>
      <top/>
      <bottom style="medium">
        <color auto="1"/>
      </bottom>
      <diagonal/>
    </border>
    <border>
      <left style="medium">
        <color auto="1"/>
      </left>
      <right style="thin">
        <color auto="1"/>
      </right>
      <top style="thin">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thin">
        <color auto="1"/>
      </left>
      <right style="medium">
        <color indexed="64"/>
      </right>
      <top style="thin">
        <color auto="1"/>
      </top>
      <bottom style="medium">
        <color indexed="64"/>
      </bottom>
      <diagonal/>
    </border>
    <border>
      <left/>
      <right style="medium">
        <color auto="1"/>
      </right>
      <top/>
      <bottom style="medium">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top style="thin">
        <color auto="1"/>
      </top>
      <bottom style="thin">
        <color auto="1"/>
      </bottom>
      <diagonal/>
    </border>
    <border>
      <left/>
      <right/>
      <top style="thin">
        <color auto="1"/>
      </top>
      <bottom style="thin">
        <color auto="1"/>
      </bottom>
      <diagonal/>
    </border>
    <border>
      <left/>
      <right/>
      <top style="thin">
        <color indexed="64"/>
      </top>
      <bottom style="medium">
        <color auto="1"/>
      </bottom>
      <diagonal/>
    </border>
    <border>
      <left style="medium">
        <color auto="1"/>
      </left>
      <right/>
      <top/>
      <bottom style="thin">
        <color auto="1"/>
      </bottom>
      <diagonal/>
    </border>
    <border>
      <left/>
      <right style="medium">
        <color auto="1"/>
      </right>
      <top/>
      <bottom style="thin">
        <color auto="1"/>
      </bottom>
      <diagonal/>
    </border>
    <border>
      <left style="medium">
        <color indexed="64"/>
      </left>
      <right/>
      <top style="thin">
        <color auto="1"/>
      </top>
      <bottom style="medium">
        <color indexed="64"/>
      </bottom>
      <diagonal/>
    </border>
    <border>
      <left/>
      <right style="thin">
        <color auto="1"/>
      </right>
      <top style="thin">
        <color auto="1"/>
      </top>
      <bottom style="thin">
        <color auto="1"/>
      </bottom>
      <diagonal/>
    </border>
  </borders>
  <cellStyleXfs count="223">
    <xf numFmtId="0" fontId="0" fillId="0" borderId="0"/>
    <xf numFmtId="0" fontId="2" fillId="0" borderId="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43" fontId="19" fillId="0" borderId="0" applyFont="0" applyFill="0" applyBorder="0" applyAlignment="0" applyProtection="0"/>
  </cellStyleXfs>
  <cellXfs count="109">
    <xf numFmtId="0" fontId="0" fillId="0" borderId="0" xfId="0"/>
    <xf numFmtId="0" fontId="1" fillId="0" borderId="0" xfId="0" applyFont="1"/>
    <xf numFmtId="0" fontId="8" fillId="0" borderId="0" xfId="0" applyFont="1"/>
    <xf numFmtId="0" fontId="9" fillId="0" borderId="0" xfId="0" applyFont="1"/>
    <xf numFmtId="0" fontId="9" fillId="0" borderId="0" xfId="0" applyFont="1" applyAlignment="1">
      <alignment horizontal="left"/>
    </xf>
    <xf numFmtId="0" fontId="9" fillId="0" borderId="0" xfId="0" applyFont="1" applyAlignment="1">
      <alignment horizontal="right"/>
    </xf>
    <xf numFmtId="0" fontId="8" fillId="0" borderId="0" xfId="0" applyFont="1" applyAlignment="1">
      <alignment horizontal="left"/>
    </xf>
    <xf numFmtId="0" fontId="9" fillId="0" borderId="0" xfId="0" applyFont="1" applyAlignment="1">
      <alignment horizontal="left" vertical="top" wrapText="1"/>
    </xf>
    <xf numFmtId="0" fontId="7" fillId="0" borderId="0" xfId="0" applyFont="1" applyAlignment="1">
      <alignment horizontal="center"/>
    </xf>
    <xf numFmtId="0" fontId="4" fillId="0" borderId="0" xfId="0" applyFont="1" applyAlignment="1">
      <alignment horizontal="center"/>
    </xf>
    <xf numFmtId="0" fontId="0" fillId="0" borderId="0" xfId="0" applyAlignment="1">
      <alignment wrapText="1"/>
    </xf>
    <xf numFmtId="0" fontId="4" fillId="0" borderId="0" xfId="0" applyFont="1"/>
    <xf numFmtId="0" fontId="7" fillId="0" borderId="0" xfId="0" applyFont="1"/>
    <xf numFmtId="0" fontId="9" fillId="0" borderId="0" xfId="0" applyFont="1" applyAlignment="1">
      <alignment vertical="top" wrapText="1"/>
    </xf>
    <xf numFmtId="0" fontId="2" fillId="0" borderId="0" xfId="1"/>
    <xf numFmtId="0" fontId="5" fillId="0" borderId="0" xfId="1" applyFont="1"/>
    <xf numFmtId="0" fontId="14" fillId="0" borderId="0" xfId="0" applyFont="1"/>
    <xf numFmtId="0" fontId="15" fillId="0" borderId="0" xfId="0" applyFont="1"/>
    <xf numFmtId="44" fontId="14" fillId="0" borderId="0" xfId="0" applyNumberFormat="1" applyFont="1"/>
    <xf numFmtId="0" fontId="14" fillId="0" borderId="0" xfId="0" applyFont="1" applyAlignment="1">
      <alignment vertical="top"/>
    </xf>
    <xf numFmtId="3" fontId="14" fillId="0" borderId="0" xfId="0" applyNumberFormat="1" applyFont="1"/>
    <xf numFmtId="43" fontId="14" fillId="0" borderId="0" xfId="0" applyNumberFormat="1" applyFont="1"/>
    <xf numFmtId="164" fontId="14" fillId="0" borderId="0" xfId="0" applyNumberFormat="1" applyFont="1" applyAlignment="1">
      <alignment horizontal="center" vertical="top"/>
    </xf>
    <xf numFmtId="0" fontId="15" fillId="0" borderId="1" xfId="0" applyFont="1" applyBorder="1"/>
    <xf numFmtId="0" fontId="14" fillId="0" borderId="1" xfId="0" applyFont="1" applyBorder="1"/>
    <xf numFmtId="44" fontId="14" fillId="0" borderId="1" xfId="0" applyNumberFormat="1" applyFont="1" applyBorder="1"/>
    <xf numFmtId="0" fontId="14" fillId="0" borderId="1" xfId="0" applyFont="1" applyBorder="1" applyAlignment="1">
      <alignment vertical="top"/>
    </xf>
    <xf numFmtId="3" fontId="14" fillId="0" borderId="1" xfId="0" applyNumberFormat="1" applyFont="1" applyBorder="1"/>
    <xf numFmtId="0" fontId="14" fillId="0" borderId="2" xfId="0" applyFont="1" applyBorder="1"/>
    <xf numFmtId="3" fontId="14" fillId="0" borderId="2" xfId="0" applyNumberFormat="1" applyFont="1" applyBorder="1"/>
    <xf numFmtId="0" fontId="14" fillId="0" borderId="0" xfId="0" applyFont="1" applyAlignment="1">
      <alignment horizontal="left"/>
    </xf>
    <xf numFmtId="0" fontId="17" fillId="0" borderId="0" xfId="0" applyFont="1"/>
    <xf numFmtId="0" fontId="16" fillId="0" borderId="0" xfId="0" applyFont="1" applyProtection="1">
      <protection hidden="1"/>
    </xf>
    <xf numFmtId="0" fontId="17" fillId="0" borderId="0" xfId="0" applyFont="1" applyProtection="1">
      <protection hidden="1"/>
    </xf>
    <xf numFmtId="0" fontId="17" fillId="0" borderId="0" xfId="0" applyFont="1" applyAlignment="1" applyProtection="1">
      <alignment wrapText="1"/>
      <protection hidden="1"/>
    </xf>
    <xf numFmtId="0" fontId="18" fillId="0" borderId="0" xfId="0" applyFont="1" applyProtection="1">
      <protection hidden="1"/>
    </xf>
    <xf numFmtId="0" fontId="16" fillId="0" borderId="0" xfId="0" quotePrefix="1" applyFont="1" applyProtection="1">
      <protection hidden="1"/>
    </xf>
    <xf numFmtId="0" fontId="3" fillId="0" borderId="3" xfId="1" applyFont="1" applyBorder="1" applyAlignment="1">
      <alignment horizontal="center" wrapText="1"/>
    </xf>
    <xf numFmtId="0" fontId="3" fillId="0" borderId="4" xfId="1" applyFont="1" applyBorder="1" applyAlignment="1">
      <alignment horizontal="center" wrapText="1"/>
    </xf>
    <xf numFmtId="0" fontId="3" fillId="0" borderId="4" xfId="1" applyFont="1" applyBorder="1" applyAlignment="1">
      <alignment horizontal="center"/>
    </xf>
    <xf numFmtId="0" fontId="3" fillId="0" borderId="5" xfId="1" applyFont="1" applyBorder="1" applyAlignment="1">
      <alignment horizontal="center"/>
    </xf>
    <xf numFmtId="0" fontId="2" fillId="0" borderId="0" xfId="1" applyAlignment="1">
      <alignment wrapText="1"/>
    </xf>
    <xf numFmtId="0" fontId="2" fillId="0" borderId="0" xfId="1" applyAlignment="1">
      <alignment horizontal="center" vertical="center"/>
    </xf>
    <xf numFmtId="3" fontId="13" fillId="0" borderId="9" xfId="0" applyNumberFormat="1" applyFont="1" applyBorder="1" applyAlignment="1">
      <alignment horizontal="center" vertical="center"/>
    </xf>
    <xf numFmtId="0" fontId="6" fillId="0" borderId="11" xfId="1" applyFont="1" applyBorder="1" applyAlignment="1">
      <alignment horizontal="center" vertical="center" wrapText="1"/>
    </xf>
    <xf numFmtId="44" fontId="9" fillId="0" borderId="0" xfId="0" applyNumberFormat="1" applyFont="1"/>
    <xf numFmtId="164" fontId="6" fillId="0" borderId="9" xfId="0" applyNumberFormat="1" applyFont="1" applyBorder="1" applyAlignment="1" applyProtection="1">
      <alignment horizontal="right" vertical="center" wrapText="1"/>
      <protection locked="0"/>
    </xf>
    <xf numFmtId="164" fontId="6" fillId="0" borderId="6" xfId="0" applyNumberFormat="1" applyFont="1" applyBorder="1" applyAlignment="1">
      <alignment horizontal="right" vertical="center" wrapText="1"/>
    </xf>
    <xf numFmtId="0" fontId="6" fillId="0" borderId="9" xfId="0" applyFont="1" applyBorder="1" applyAlignment="1">
      <alignment horizontal="center" vertical="center" wrapText="1"/>
    </xf>
    <xf numFmtId="0" fontId="6" fillId="0" borderId="9" xfId="0" applyFont="1" applyBorder="1" applyAlignment="1">
      <alignment horizontal="left" vertical="center" wrapText="1"/>
    </xf>
    <xf numFmtId="0" fontId="6" fillId="0" borderId="9" xfId="0" applyFont="1" applyBorder="1" applyAlignment="1">
      <alignment horizontal="center" vertical="center"/>
    </xf>
    <xf numFmtId="164" fontId="6" fillId="0" borderId="9" xfId="0" applyNumberFormat="1" applyFont="1" applyBorder="1" applyAlignment="1">
      <alignment horizontal="right" vertical="center" wrapText="1"/>
    </xf>
    <xf numFmtId="0" fontId="3" fillId="0" borderId="10" xfId="0" applyFont="1" applyBorder="1" applyAlignment="1">
      <alignment horizontal="center" vertical="center" wrapText="1"/>
    </xf>
    <xf numFmtId="0" fontId="3" fillId="0" borderId="1" xfId="0" applyFont="1" applyBorder="1" applyAlignment="1">
      <alignment horizontal="center" vertical="center" wrapText="1"/>
    </xf>
    <xf numFmtId="164" fontId="3" fillId="0" borderId="1" xfId="0" applyNumberFormat="1" applyFont="1" applyBorder="1" applyAlignment="1">
      <alignment horizontal="right" vertical="center" wrapText="1"/>
    </xf>
    <xf numFmtId="164" fontId="3" fillId="0" borderId="7" xfId="1" applyNumberFormat="1" applyFont="1" applyBorder="1" applyAlignment="1">
      <alignment horizontal="right" vertical="center" wrapText="1"/>
    </xf>
    <xf numFmtId="0" fontId="13" fillId="0" borderId="9" xfId="0" applyFont="1" applyBorder="1" applyAlignment="1">
      <alignment horizontal="center" vertical="center"/>
    </xf>
    <xf numFmtId="0" fontId="13" fillId="0" borderId="9" xfId="0" applyFont="1" applyBorder="1" applyAlignment="1">
      <alignment vertical="center"/>
    </xf>
    <xf numFmtId="1" fontId="13" fillId="0" borderId="9" xfId="0" applyNumberFormat="1" applyFont="1" applyBorder="1" applyAlignment="1">
      <alignment horizontal="center" vertical="center"/>
    </xf>
    <xf numFmtId="3" fontId="13" fillId="0" borderId="9" xfId="222" applyNumberFormat="1" applyFont="1" applyFill="1" applyBorder="1" applyAlignment="1">
      <alignment horizontal="center" vertical="center"/>
    </xf>
    <xf numFmtId="165" fontId="13" fillId="0" borderId="9" xfId="0" applyNumberFormat="1" applyFont="1" applyBorder="1" applyAlignment="1">
      <alignment horizontal="center" vertical="center"/>
    </xf>
    <xf numFmtId="0" fontId="13" fillId="0" borderId="9" xfId="0" applyFont="1" applyBorder="1" applyAlignment="1">
      <alignment vertical="center" wrapText="1"/>
    </xf>
    <xf numFmtId="0" fontId="13" fillId="0" borderId="9" xfId="0" applyFont="1" applyBorder="1" applyAlignment="1">
      <alignment horizontal="left" vertical="center"/>
    </xf>
    <xf numFmtId="0" fontId="3" fillId="0" borderId="1" xfId="0" applyFont="1" applyBorder="1" applyAlignment="1">
      <alignment horizontal="right"/>
    </xf>
    <xf numFmtId="0" fontId="3" fillId="0" borderId="1" xfId="0" applyFont="1" applyBorder="1"/>
    <xf numFmtId="0" fontId="6" fillId="0" borderId="21" xfId="1" applyFont="1" applyBorder="1" applyAlignment="1">
      <alignment horizontal="center" vertical="center" wrapText="1"/>
    </xf>
    <xf numFmtId="0" fontId="13" fillId="0" borderId="22" xfId="0" applyFont="1" applyBorder="1" applyAlignment="1">
      <alignment horizontal="center" vertical="center"/>
    </xf>
    <xf numFmtId="0" fontId="13" fillId="0" borderId="22" xfId="0" applyFont="1" applyBorder="1" applyAlignment="1">
      <alignment vertical="center" wrapText="1"/>
    </xf>
    <xf numFmtId="164" fontId="6" fillId="0" borderId="22" xfId="0" applyNumberFormat="1" applyFont="1" applyBorder="1" applyAlignment="1" applyProtection="1">
      <alignment horizontal="right" vertical="center" wrapText="1"/>
      <protection locked="0"/>
    </xf>
    <xf numFmtId="0" fontId="13" fillId="0" borderId="9" xfId="0" applyFont="1" applyBorder="1" applyAlignment="1">
      <alignment horizontal="center" vertical="center" wrapText="1"/>
    </xf>
    <xf numFmtId="3" fontId="13" fillId="0" borderId="9" xfId="222" applyNumberFormat="1" applyFont="1" applyBorder="1" applyAlignment="1">
      <alignment horizontal="center" vertical="center"/>
    </xf>
    <xf numFmtId="164" fontId="6" fillId="0" borderId="23" xfId="0" applyNumberFormat="1" applyFont="1" applyBorder="1" applyAlignment="1">
      <alignment horizontal="right" vertical="center" wrapText="1"/>
    </xf>
    <xf numFmtId="3" fontId="13" fillId="0" borderId="22" xfId="222" applyNumberFormat="1" applyFont="1" applyBorder="1" applyAlignment="1">
      <alignment horizontal="center" vertical="center"/>
    </xf>
    <xf numFmtId="0" fontId="3" fillId="0" borderId="26" xfId="0" applyFont="1" applyBorder="1" applyAlignment="1">
      <alignment vertical="center"/>
    </xf>
    <xf numFmtId="0" fontId="3" fillId="0" borderId="26" xfId="0" applyFont="1" applyBorder="1" applyAlignment="1">
      <alignment horizontal="right" vertical="center"/>
    </xf>
    <xf numFmtId="0" fontId="3" fillId="0" borderId="26" xfId="0" applyFont="1" applyBorder="1" applyAlignment="1">
      <alignment horizontal="center" vertical="center" wrapText="1"/>
    </xf>
    <xf numFmtId="164" fontId="3" fillId="0" borderId="26" xfId="0" applyNumberFormat="1" applyFont="1" applyBorder="1" applyAlignment="1">
      <alignment horizontal="right" vertical="center" wrapText="1"/>
    </xf>
    <xf numFmtId="164" fontId="3" fillId="0" borderId="19" xfId="1" applyNumberFormat="1" applyFont="1" applyBorder="1" applyAlignment="1">
      <alignment horizontal="right" vertical="center" wrapText="1"/>
    </xf>
    <xf numFmtId="0" fontId="6" fillId="0" borderId="29" xfId="1" applyFont="1" applyBorder="1" applyAlignment="1">
      <alignment horizontal="center" vertical="center" wrapText="1"/>
    </xf>
    <xf numFmtId="0" fontId="4" fillId="0" borderId="0" xfId="0" applyFont="1" applyAlignment="1">
      <alignment horizontal="center"/>
    </xf>
    <xf numFmtId="0" fontId="12" fillId="0" borderId="0" xfId="0" applyFont="1" applyAlignment="1">
      <alignment horizontal="center"/>
    </xf>
    <xf numFmtId="0" fontId="9" fillId="0" borderId="0" xfId="0" applyFont="1" applyAlignment="1">
      <alignment horizontal="left" vertical="top" wrapText="1"/>
    </xf>
    <xf numFmtId="0" fontId="16" fillId="0" borderId="0" xfId="0" applyFont="1" applyAlignment="1" applyProtection="1">
      <alignment horizontal="center"/>
      <protection hidden="1"/>
    </xf>
    <xf numFmtId="0" fontId="16" fillId="0" borderId="0" xfId="0" applyFont="1" applyAlignment="1">
      <alignment horizontal="center"/>
    </xf>
    <xf numFmtId="0" fontId="12" fillId="0" borderId="0" xfId="0" applyFont="1" applyAlignment="1" applyProtection="1">
      <alignment horizontal="left" vertical="top" wrapText="1"/>
      <protection hidden="1"/>
    </xf>
    <xf numFmtId="0" fontId="3" fillId="0" borderId="12" xfId="1" applyFont="1" applyBorder="1" applyAlignment="1">
      <alignment horizontal="left" vertical="center"/>
    </xf>
    <xf numFmtId="0" fontId="3" fillId="0" borderId="13" xfId="1" applyFont="1" applyBorder="1" applyAlignment="1">
      <alignment horizontal="left" vertical="center"/>
    </xf>
    <xf numFmtId="0" fontId="3" fillId="0" borderId="14" xfId="1" applyFont="1" applyBorder="1" applyAlignment="1">
      <alignment horizontal="left" vertical="center"/>
    </xf>
    <xf numFmtId="0" fontId="3" fillId="0" borderId="12" xfId="0" applyFont="1" applyBorder="1" applyAlignment="1">
      <alignment horizontal="center" vertical="center" wrapText="1"/>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0" xfId="0" applyFont="1" applyAlignment="1">
      <alignment horizontal="center" vertical="center"/>
    </xf>
    <xf numFmtId="0" fontId="6" fillId="0" borderId="16" xfId="0" applyFont="1" applyBorder="1" applyAlignment="1">
      <alignment horizontal="center" vertical="center"/>
    </xf>
    <xf numFmtId="0" fontId="3" fillId="0" borderId="27" xfId="1" applyFont="1" applyBorder="1" applyAlignment="1">
      <alignment horizontal="left" vertical="center" wrapText="1"/>
    </xf>
    <xf numFmtId="0" fontId="3" fillId="0" borderId="2" xfId="1" applyFont="1" applyBorder="1" applyAlignment="1">
      <alignment horizontal="left" vertical="center" wrapText="1"/>
    </xf>
    <xf numFmtId="0" fontId="3" fillId="0" borderId="28" xfId="1" applyFont="1" applyBorder="1" applyAlignment="1">
      <alignment horizontal="left" vertical="center" wrapText="1"/>
    </xf>
    <xf numFmtId="0" fontId="14" fillId="0" borderId="2" xfId="0" applyFont="1" applyBorder="1" applyAlignment="1">
      <alignment horizontal="center"/>
    </xf>
    <xf numFmtId="164" fontId="14" fillId="0" borderId="1" xfId="0" applyNumberFormat="1" applyFont="1" applyBorder="1" applyAlignment="1">
      <alignment horizontal="center" vertical="top"/>
    </xf>
    <xf numFmtId="0" fontId="14" fillId="0" borderId="1" xfId="0" applyFont="1" applyBorder="1" applyAlignment="1">
      <alignment horizontal="center" vertical="top"/>
    </xf>
    <xf numFmtId="164" fontId="14" fillId="0" borderId="17" xfId="0" applyNumberFormat="1" applyFont="1" applyBorder="1" applyAlignment="1">
      <alignment horizontal="center" vertical="top"/>
    </xf>
    <xf numFmtId="164" fontId="14" fillId="0" borderId="8" xfId="0" applyNumberFormat="1" applyFont="1" applyBorder="1" applyAlignment="1">
      <alignment horizontal="center" vertical="top"/>
    </xf>
    <xf numFmtId="164" fontId="14" fillId="0" borderId="18" xfId="0" applyNumberFormat="1" applyFont="1" applyBorder="1" applyAlignment="1">
      <alignment horizontal="center" vertical="top"/>
    </xf>
    <xf numFmtId="0" fontId="6" fillId="0" borderId="10" xfId="0" applyFont="1" applyBorder="1" applyAlignment="1">
      <alignment horizontal="center" vertical="center"/>
    </xf>
    <xf numFmtId="0" fontId="6" fillId="0" borderId="1" xfId="0" applyFont="1" applyBorder="1" applyAlignment="1">
      <alignment horizontal="center" vertical="center"/>
    </xf>
    <xf numFmtId="0" fontId="6" fillId="0" borderId="20" xfId="0" applyFont="1" applyBorder="1" applyAlignment="1">
      <alignment horizontal="center" vertical="center"/>
    </xf>
    <xf numFmtId="0" fontId="6" fillId="0" borderId="24" xfId="1" applyFont="1" applyBorder="1" applyAlignment="1">
      <alignment horizontal="left" vertical="center" wrapText="1"/>
    </xf>
    <xf numFmtId="0" fontId="6" fillId="0" borderId="25" xfId="1" applyFont="1" applyBorder="1" applyAlignment="1">
      <alignment horizontal="left" vertical="center" wrapText="1"/>
    </xf>
    <xf numFmtId="0" fontId="6" fillId="0" borderId="30" xfId="1" applyFont="1" applyBorder="1" applyAlignment="1">
      <alignment horizontal="left" vertical="center" wrapText="1"/>
    </xf>
  </cellXfs>
  <cellStyles count="223">
    <cellStyle name="Comma" xfId="222" builtinId="3"/>
    <cellStyle name="Followed Hyperlink" xfId="3" builtinId="9" hidden="1"/>
    <cellStyle name="Followed Hyperlink" xfId="5" builtinId="9" hidden="1"/>
    <cellStyle name="Followed Hyperlink" xfId="7" builtinId="9" hidden="1"/>
    <cellStyle name="Followed Hyperlink" xfId="9" builtinId="9" hidden="1"/>
    <cellStyle name="Followed Hyperlink" xfId="11" builtinId="9" hidden="1"/>
    <cellStyle name="Followed Hyperlink" xfId="13" builtinId="9" hidden="1"/>
    <cellStyle name="Followed Hyperlink" xfId="15" builtinId="9" hidden="1"/>
    <cellStyle name="Followed Hyperlink" xfId="17" builtinId="9" hidden="1"/>
    <cellStyle name="Followed Hyperlink" xfId="19" builtinId="9" hidden="1"/>
    <cellStyle name="Followed Hyperlink" xfId="21" builtinId="9" hidden="1"/>
    <cellStyle name="Followed Hyperlink" xfId="23" builtinId="9" hidden="1"/>
    <cellStyle name="Followed Hyperlink" xfId="25" builtinId="9" hidden="1"/>
    <cellStyle name="Followed Hyperlink" xfId="27" builtinId="9" hidden="1"/>
    <cellStyle name="Followed Hyperlink" xfId="29" builtinId="9" hidden="1"/>
    <cellStyle name="Followed Hyperlink" xfId="31" builtinId="9" hidden="1"/>
    <cellStyle name="Followed Hyperlink" xfId="33" builtinId="9" hidden="1"/>
    <cellStyle name="Followed Hyperlink" xfId="35" builtinId="9" hidden="1"/>
    <cellStyle name="Followed Hyperlink" xfId="37" builtinId="9" hidden="1"/>
    <cellStyle name="Followed Hyperlink" xfId="39" builtinId="9" hidden="1"/>
    <cellStyle name="Followed Hyperlink" xfId="41" builtinId="9" hidden="1"/>
    <cellStyle name="Followed Hyperlink" xfId="43" builtinId="9" hidden="1"/>
    <cellStyle name="Followed Hyperlink" xfId="45" builtinId="9" hidden="1"/>
    <cellStyle name="Followed Hyperlink" xfId="47" builtinId="9" hidden="1"/>
    <cellStyle name="Followed Hyperlink" xfId="49" builtinId="9" hidden="1"/>
    <cellStyle name="Followed Hyperlink" xfId="51" builtinId="9" hidden="1"/>
    <cellStyle name="Followed Hyperlink" xfId="53" builtinId="9" hidden="1"/>
    <cellStyle name="Followed Hyperlink" xfId="55" builtinId="9" hidden="1"/>
    <cellStyle name="Followed Hyperlink" xfId="57" builtinId="9" hidden="1"/>
    <cellStyle name="Followed Hyperlink" xfId="59" builtinId="9" hidden="1"/>
    <cellStyle name="Followed Hyperlink" xfId="61" builtinId="9" hidden="1"/>
    <cellStyle name="Followed Hyperlink" xfId="63" builtinId="9" hidden="1"/>
    <cellStyle name="Followed Hyperlink" xfId="65" builtinId="9" hidden="1"/>
    <cellStyle name="Followed Hyperlink" xfId="67" builtinId="9" hidden="1"/>
    <cellStyle name="Followed Hyperlink" xfId="69" builtinId="9" hidden="1"/>
    <cellStyle name="Followed Hyperlink" xfId="71" builtinId="9" hidden="1"/>
    <cellStyle name="Followed Hyperlink" xfId="73" builtinId="9" hidden="1"/>
    <cellStyle name="Followed Hyperlink" xfId="75" builtinId="9" hidden="1"/>
    <cellStyle name="Followed Hyperlink" xfId="77" builtinId="9" hidden="1"/>
    <cellStyle name="Followed Hyperlink" xfId="79" builtinId="9" hidden="1"/>
    <cellStyle name="Followed Hyperlink" xfId="81" builtinId="9" hidden="1"/>
    <cellStyle name="Followed Hyperlink" xfId="83" builtinId="9" hidden="1"/>
    <cellStyle name="Followed Hyperlink" xfId="85" builtinId="9" hidden="1"/>
    <cellStyle name="Followed Hyperlink" xfId="87" builtinId="9" hidden="1"/>
    <cellStyle name="Followed Hyperlink" xfId="89" builtinId="9" hidden="1"/>
    <cellStyle name="Followed Hyperlink" xfId="91" builtinId="9" hidden="1"/>
    <cellStyle name="Followed Hyperlink" xfId="93" builtinId="9" hidden="1"/>
    <cellStyle name="Followed Hyperlink" xfId="95" builtinId="9" hidden="1"/>
    <cellStyle name="Followed Hyperlink" xfId="97" builtinId="9" hidden="1"/>
    <cellStyle name="Followed Hyperlink" xfId="99" builtinId="9" hidden="1"/>
    <cellStyle name="Followed Hyperlink" xfId="101" builtinId="9" hidden="1"/>
    <cellStyle name="Followed Hyperlink" xfId="103" builtinId="9" hidden="1"/>
    <cellStyle name="Followed Hyperlink" xfId="105" builtinId="9" hidden="1"/>
    <cellStyle name="Followed Hyperlink" xfId="107" builtinId="9" hidden="1"/>
    <cellStyle name="Followed Hyperlink" xfId="109" builtinId="9" hidden="1"/>
    <cellStyle name="Followed Hyperlink" xfId="111" builtinId="9" hidden="1"/>
    <cellStyle name="Followed Hyperlink" xfId="113" builtinId="9" hidden="1"/>
    <cellStyle name="Followed Hyperlink" xfId="115" builtinId="9" hidden="1"/>
    <cellStyle name="Followed Hyperlink" xfId="117" builtinId="9" hidden="1"/>
    <cellStyle name="Followed Hyperlink" xfId="119" builtinId="9" hidden="1"/>
    <cellStyle name="Followed Hyperlink" xfId="121" builtinId="9" hidden="1"/>
    <cellStyle name="Followed Hyperlink" xfId="123" builtinId="9" hidden="1"/>
    <cellStyle name="Followed Hyperlink" xfId="125" builtinId="9" hidden="1"/>
    <cellStyle name="Followed Hyperlink" xfId="127" builtinId="9" hidden="1"/>
    <cellStyle name="Followed Hyperlink" xfId="129" builtinId="9" hidden="1"/>
    <cellStyle name="Followed Hyperlink" xfId="131" builtinId="9" hidden="1"/>
    <cellStyle name="Followed Hyperlink" xfId="133" builtinId="9" hidden="1"/>
    <cellStyle name="Followed Hyperlink" xfId="135" builtinId="9" hidden="1"/>
    <cellStyle name="Followed Hyperlink" xfId="137" builtinId="9" hidden="1"/>
    <cellStyle name="Followed Hyperlink" xfId="139" builtinId="9" hidden="1"/>
    <cellStyle name="Followed Hyperlink" xfId="141" builtinId="9" hidden="1"/>
    <cellStyle name="Followed Hyperlink" xfId="143" builtinId="9" hidden="1"/>
    <cellStyle name="Followed Hyperlink" xfId="145" builtinId="9" hidden="1"/>
    <cellStyle name="Followed Hyperlink" xfId="147" builtinId="9" hidden="1"/>
    <cellStyle name="Followed Hyperlink" xfId="149" builtinId="9" hidden="1"/>
    <cellStyle name="Followed Hyperlink" xfId="151" builtinId="9" hidden="1"/>
    <cellStyle name="Followed Hyperlink" xfId="153" builtinId="9" hidden="1"/>
    <cellStyle name="Followed Hyperlink" xfId="155" builtinId="9" hidden="1"/>
    <cellStyle name="Followed Hyperlink" xfId="157" builtinId="9" hidden="1"/>
    <cellStyle name="Followed Hyperlink" xfId="159" builtinId="9" hidden="1"/>
    <cellStyle name="Followed Hyperlink" xfId="161" builtinId="9" hidden="1"/>
    <cellStyle name="Followed Hyperlink" xfId="163" builtinId="9" hidden="1"/>
    <cellStyle name="Followed Hyperlink" xfId="165" builtinId="9" hidden="1"/>
    <cellStyle name="Followed Hyperlink" xfId="167" builtinId="9" hidden="1"/>
    <cellStyle name="Followed Hyperlink" xfId="169" builtinId="9" hidden="1"/>
    <cellStyle name="Followed Hyperlink" xfId="171" builtinId="9" hidden="1"/>
    <cellStyle name="Followed Hyperlink" xfId="173" builtinId="9" hidden="1"/>
    <cellStyle name="Followed Hyperlink" xfId="175" builtinId="9" hidden="1"/>
    <cellStyle name="Followed Hyperlink" xfId="177" builtinId="9" hidden="1"/>
    <cellStyle name="Followed Hyperlink" xfId="179" builtinId="9" hidden="1"/>
    <cellStyle name="Followed Hyperlink" xfId="181" builtinId="9" hidden="1"/>
    <cellStyle name="Followed Hyperlink" xfId="183" builtinId="9" hidden="1"/>
    <cellStyle name="Followed Hyperlink" xfId="185" builtinId="9" hidden="1"/>
    <cellStyle name="Followed Hyperlink" xfId="187" builtinId="9" hidden="1"/>
    <cellStyle name="Followed Hyperlink" xfId="189" builtinId="9" hidden="1"/>
    <cellStyle name="Followed Hyperlink" xfId="191" builtinId="9" hidden="1"/>
    <cellStyle name="Followed Hyperlink" xfId="193" builtinId="9" hidden="1"/>
    <cellStyle name="Followed Hyperlink" xfId="195" builtinId="9" hidden="1"/>
    <cellStyle name="Followed Hyperlink" xfId="197" builtinId="9" hidden="1"/>
    <cellStyle name="Followed Hyperlink" xfId="199" builtinId="9" hidden="1"/>
    <cellStyle name="Followed Hyperlink" xfId="201" builtinId="9" hidden="1"/>
    <cellStyle name="Followed Hyperlink" xfId="203" builtinId="9" hidden="1"/>
    <cellStyle name="Followed Hyperlink" xfId="205" builtinId="9" hidden="1"/>
    <cellStyle name="Followed Hyperlink" xfId="207" builtinId="9" hidden="1"/>
    <cellStyle name="Followed Hyperlink" xfId="209" builtinId="9" hidden="1"/>
    <cellStyle name="Followed Hyperlink" xfId="211" builtinId="9" hidden="1"/>
    <cellStyle name="Followed Hyperlink" xfId="213" builtinId="9" hidden="1"/>
    <cellStyle name="Followed Hyperlink" xfId="215" builtinId="9" hidden="1"/>
    <cellStyle name="Followed Hyperlink" xfId="217" builtinId="9" hidden="1"/>
    <cellStyle name="Followed Hyperlink" xfId="219" builtinId="9" hidden="1"/>
    <cellStyle name="Followed Hyperlink" xfId="221" builtinId="9" hidden="1"/>
    <cellStyle name="Hyperlink" xfId="2" builtinId="8" hidden="1"/>
    <cellStyle name="Hyperlink" xfId="4" builtinId="8" hidden="1"/>
    <cellStyle name="Hyperlink" xfId="6" builtinId="8" hidden="1"/>
    <cellStyle name="Hyperlink" xfId="8" builtinId="8" hidden="1"/>
    <cellStyle name="Hyperlink" xfId="10" builtinId="8" hidden="1"/>
    <cellStyle name="Hyperlink" xfId="12" builtinId="8" hidden="1"/>
    <cellStyle name="Hyperlink" xfId="14" builtinId="8" hidden="1"/>
    <cellStyle name="Hyperlink" xfId="16" builtinId="8" hidden="1"/>
    <cellStyle name="Hyperlink" xfId="18" builtinId="8" hidden="1"/>
    <cellStyle name="Hyperlink" xfId="20" builtinId="8" hidden="1"/>
    <cellStyle name="Hyperlink" xfId="22" builtinId="8" hidden="1"/>
    <cellStyle name="Hyperlink" xfId="24" builtinId="8" hidden="1"/>
    <cellStyle name="Hyperlink" xfId="26" builtinId="8" hidden="1"/>
    <cellStyle name="Hyperlink" xfId="28" builtinId="8" hidden="1"/>
    <cellStyle name="Hyperlink" xfId="30" builtinId="8" hidden="1"/>
    <cellStyle name="Hyperlink" xfId="32" builtinId="8" hidden="1"/>
    <cellStyle name="Hyperlink" xfId="34" builtinId="8" hidden="1"/>
    <cellStyle name="Hyperlink" xfId="36" builtinId="8" hidden="1"/>
    <cellStyle name="Hyperlink" xfId="38" builtinId="8" hidden="1"/>
    <cellStyle name="Hyperlink" xfId="40" builtinId="8" hidden="1"/>
    <cellStyle name="Hyperlink" xfId="42" builtinId="8" hidden="1"/>
    <cellStyle name="Hyperlink" xfId="44" builtinId="8" hidden="1"/>
    <cellStyle name="Hyperlink" xfId="46" builtinId="8" hidden="1"/>
    <cellStyle name="Hyperlink" xfId="48" builtinId="8" hidden="1"/>
    <cellStyle name="Hyperlink" xfId="50" builtinId="8" hidden="1"/>
    <cellStyle name="Hyperlink" xfId="52" builtinId="8" hidden="1"/>
    <cellStyle name="Hyperlink" xfId="54" builtinId="8" hidden="1"/>
    <cellStyle name="Hyperlink" xfId="56" builtinId="8" hidden="1"/>
    <cellStyle name="Hyperlink" xfId="58" builtinId="8" hidden="1"/>
    <cellStyle name="Hyperlink" xfId="60" builtinId="8" hidden="1"/>
    <cellStyle name="Hyperlink" xfId="62" builtinId="8" hidden="1"/>
    <cellStyle name="Hyperlink" xfId="64" builtinId="8" hidden="1"/>
    <cellStyle name="Hyperlink" xfId="66" builtinId="8" hidden="1"/>
    <cellStyle name="Hyperlink" xfId="68" builtinId="8" hidden="1"/>
    <cellStyle name="Hyperlink" xfId="70" builtinId="8" hidden="1"/>
    <cellStyle name="Hyperlink" xfId="72" builtinId="8" hidden="1"/>
    <cellStyle name="Hyperlink" xfId="74" builtinId="8" hidden="1"/>
    <cellStyle name="Hyperlink" xfId="76" builtinId="8" hidden="1"/>
    <cellStyle name="Hyperlink" xfId="78" builtinId="8" hidden="1"/>
    <cellStyle name="Hyperlink" xfId="80" builtinId="8" hidden="1"/>
    <cellStyle name="Hyperlink" xfId="82" builtinId="8" hidden="1"/>
    <cellStyle name="Hyperlink" xfId="84" builtinId="8" hidden="1"/>
    <cellStyle name="Hyperlink" xfId="86" builtinId="8" hidden="1"/>
    <cellStyle name="Hyperlink" xfId="88" builtinId="8" hidden="1"/>
    <cellStyle name="Hyperlink" xfId="90" builtinId="8" hidden="1"/>
    <cellStyle name="Hyperlink" xfId="92" builtinId="8" hidden="1"/>
    <cellStyle name="Hyperlink" xfId="94" builtinId="8" hidden="1"/>
    <cellStyle name="Hyperlink" xfId="96" builtinId="8" hidden="1"/>
    <cellStyle name="Hyperlink" xfId="98" builtinId="8" hidden="1"/>
    <cellStyle name="Hyperlink" xfId="100" builtinId="8" hidden="1"/>
    <cellStyle name="Hyperlink" xfId="102" builtinId="8" hidden="1"/>
    <cellStyle name="Hyperlink" xfId="104" builtinId="8" hidden="1"/>
    <cellStyle name="Hyperlink" xfId="106" builtinId="8" hidden="1"/>
    <cellStyle name="Hyperlink" xfId="108" builtinId="8" hidden="1"/>
    <cellStyle name="Hyperlink" xfId="110" builtinId="8" hidden="1"/>
    <cellStyle name="Hyperlink" xfId="112" builtinId="8" hidden="1"/>
    <cellStyle name="Hyperlink" xfId="114" builtinId="8" hidden="1"/>
    <cellStyle name="Hyperlink" xfId="116" builtinId="8" hidden="1"/>
    <cellStyle name="Hyperlink" xfId="118" builtinId="8" hidden="1"/>
    <cellStyle name="Hyperlink" xfId="120" builtinId="8" hidden="1"/>
    <cellStyle name="Hyperlink" xfId="122" builtinId="8" hidden="1"/>
    <cellStyle name="Hyperlink" xfId="124" builtinId="8" hidden="1"/>
    <cellStyle name="Hyperlink" xfId="126" builtinId="8" hidden="1"/>
    <cellStyle name="Hyperlink" xfId="128" builtinId="8" hidden="1"/>
    <cellStyle name="Hyperlink" xfId="130" builtinId="8" hidden="1"/>
    <cellStyle name="Hyperlink" xfId="132" builtinId="8" hidden="1"/>
    <cellStyle name="Hyperlink" xfId="134" builtinId="8" hidden="1"/>
    <cellStyle name="Hyperlink" xfId="136" builtinId="8" hidden="1"/>
    <cellStyle name="Hyperlink" xfId="138" builtinId="8" hidden="1"/>
    <cellStyle name="Hyperlink" xfId="140" builtinId="8" hidden="1"/>
    <cellStyle name="Hyperlink" xfId="142" builtinId="8" hidden="1"/>
    <cellStyle name="Hyperlink" xfId="144" builtinId="8" hidden="1"/>
    <cellStyle name="Hyperlink" xfId="146" builtinId="8" hidden="1"/>
    <cellStyle name="Hyperlink" xfId="148" builtinId="8" hidden="1"/>
    <cellStyle name="Hyperlink" xfId="150" builtinId="8" hidden="1"/>
    <cellStyle name="Hyperlink" xfId="152" builtinId="8" hidden="1"/>
    <cellStyle name="Hyperlink" xfId="154" builtinId="8" hidden="1"/>
    <cellStyle name="Hyperlink" xfId="156" builtinId="8" hidden="1"/>
    <cellStyle name="Hyperlink" xfId="158" builtinId="8" hidden="1"/>
    <cellStyle name="Hyperlink" xfId="160" builtinId="8" hidden="1"/>
    <cellStyle name="Hyperlink" xfId="162" builtinId="8" hidden="1"/>
    <cellStyle name="Hyperlink" xfId="164" builtinId="8" hidden="1"/>
    <cellStyle name="Hyperlink" xfId="166" builtinId="8" hidden="1"/>
    <cellStyle name="Hyperlink" xfId="168" builtinId="8" hidden="1"/>
    <cellStyle name="Hyperlink" xfId="170" builtinId="8" hidden="1"/>
    <cellStyle name="Hyperlink" xfId="172" builtinId="8" hidden="1"/>
    <cellStyle name="Hyperlink" xfId="174" builtinId="8" hidden="1"/>
    <cellStyle name="Hyperlink" xfId="176" builtinId="8" hidden="1"/>
    <cellStyle name="Hyperlink" xfId="178" builtinId="8" hidden="1"/>
    <cellStyle name="Hyperlink" xfId="180" builtinId="8" hidden="1"/>
    <cellStyle name="Hyperlink" xfId="182" builtinId="8" hidden="1"/>
    <cellStyle name="Hyperlink" xfId="184" builtinId="8" hidden="1"/>
    <cellStyle name="Hyperlink" xfId="186" builtinId="8" hidden="1"/>
    <cellStyle name="Hyperlink" xfId="188" builtinId="8" hidden="1"/>
    <cellStyle name="Hyperlink" xfId="190" builtinId="8" hidden="1"/>
    <cellStyle name="Hyperlink" xfId="192" builtinId="8" hidden="1"/>
    <cellStyle name="Hyperlink" xfId="194" builtinId="8" hidden="1"/>
    <cellStyle name="Hyperlink" xfId="196" builtinId="8" hidden="1"/>
    <cellStyle name="Hyperlink" xfId="198" builtinId="8" hidden="1"/>
    <cellStyle name="Hyperlink" xfId="200" builtinId="8" hidden="1"/>
    <cellStyle name="Hyperlink" xfId="202" builtinId="8" hidden="1"/>
    <cellStyle name="Hyperlink" xfId="204" builtinId="8" hidden="1"/>
    <cellStyle name="Hyperlink" xfId="206" builtinId="8" hidden="1"/>
    <cellStyle name="Hyperlink" xfId="208" builtinId="8" hidden="1"/>
    <cellStyle name="Hyperlink" xfId="210" builtinId="8" hidden="1"/>
    <cellStyle name="Hyperlink" xfId="212" builtinId="8" hidden="1"/>
    <cellStyle name="Hyperlink" xfId="214" builtinId="8" hidden="1"/>
    <cellStyle name="Hyperlink" xfId="216" builtinId="8" hidden="1"/>
    <cellStyle name="Hyperlink" xfId="218" builtinId="8" hidden="1"/>
    <cellStyle name="Hyperlink" xfId="220" builtinId="8" hidden="1"/>
    <cellStyle name="Normal" xfId="0" builtinId="0"/>
    <cellStyle name="Normal 2" xfId="1" xr:uid="{00000000-0005-0000-0000-0000DD000000}"/>
  </cellStyles>
  <dxfs count="0"/>
  <tableStyles count="0" defaultTableStyle="TableStyleMedium9" defaultPivotStyle="PivotStyleLight16"/>
  <colors>
    <indexedColors>
      <rgbColor rgb="00000000"/>
      <rgbColor rgb="00FFFFFF"/>
      <rgbColor rgb="00DD0806"/>
      <rgbColor rgb="001FB714"/>
      <rgbColor rgb="000000D4"/>
      <rgbColor rgb="00FCF305"/>
      <rgbColor rgb="00F20884"/>
      <rgbColor rgb="0000ABEA"/>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xdr:col>
      <xdr:colOff>25400</xdr:colOff>
      <xdr:row>31</xdr:row>
      <xdr:rowOff>0</xdr:rowOff>
    </xdr:from>
    <xdr:to>
      <xdr:col>6</xdr:col>
      <xdr:colOff>101600</xdr:colOff>
      <xdr:row>31</xdr:row>
      <xdr:rowOff>0</xdr:rowOff>
    </xdr:to>
    <xdr:sp macro="" textlink="">
      <xdr:nvSpPr>
        <xdr:cNvPr id="1197" name="Line 1">
          <a:extLst>
            <a:ext uri="{FF2B5EF4-FFF2-40B4-BE49-F238E27FC236}">
              <a16:creationId xmlns:a16="http://schemas.microsoft.com/office/drawing/2014/main" id="{00000000-0008-0000-0300-0000AD040000}"/>
            </a:ext>
          </a:extLst>
        </xdr:cNvPr>
        <xdr:cNvSpPr>
          <a:spLocks noChangeShapeType="1"/>
        </xdr:cNvSpPr>
      </xdr:nvSpPr>
      <xdr:spPr bwMode="auto">
        <a:xfrm>
          <a:off x="1371600" y="6362700"/>
          <a:ext cx="276860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txBody>
        <a:bodyPr rtlCol="0"/>
        <a:lstStyle/>
        <a:p>
          <a:pPr algn="ctr"/>
          <a:endParaRPr lang="en-US"/>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43"/>
  <sheetViews>
    <sheetView zoomScale="115" zoomScaleNormal="115" zoomScaleSheetLayoutView="100" zoomScalePageLayoutView="150" workbookViewId="0">
      <selection activeCell="I42" sqref="I42"/>
    </sheetView>
  </sheetViews>
  <sheetFormatPr defaultColWidth="8.7109375" defaultRowHeight="12.75" x14ac:dyDescent="0.2"/>
  <sheetData>
    <row r="1" spans="1:14" x14ac:dyDescent="0.2">
      <c r="A1" s="79" t="s">
        <v>58</v>
      </c>
      <c r="B1" s="79"/>
      <c r="C1" s="79"/>
      <c r="D1" s="79"/>
      <c r="E1" s="79"/>
      <c r="F1" s="79"/>
      <c r="G1" s="79"/>
      <c r="H1" s="79"/>
      <c r="I1" s="79"/>
      <c r="J1" s="79"/>
      <c r="K1" s="79"/>
      <c r="L1" s="11"/>
      <c r="M1" s="11"/>
      <c r="N1" s="9"/>
    </row>
    <row r="2" spans="1:14" x14ac:dyDescent="0.2">
      <c r="A2" s="80" t="s">
        <v>85</v>
      </c>
      <c r="B2" s="80"/>
      <c r="C2" s="80"/>
      <c r="D2" s="80"/>
      <c r="E2" s="80"/>
      <c r="F2" s="80"/>
      <c r="G2" s="80"/>
      <c r="H2" s="80"/>
      <c r="I2" s="80"/>
      <c r="J2" s="80"/>
      <c r="K2" s="80"/>
      <c r="L2" s="12"/>
      <c r="M2" s="12"/>
      <c r="N2" s="8"/>
    </row>
    <row r="3" spans="1:14" x14ac:dyDescent="0.2">
      <c r="A3" s="80" t="s">
        <v>86</v>
      </c>
      <c r="B3" s="80"/>
      <c r="C3" s="80"/>
      <c r="D3" s="80"/>
      <c r="E3" s="80"/>
      <c r="F3" s="80"/>
      <c r="G3" s="80"/>
      <c r="H3" s="80"/>
      <c r="I3" s="80"/>
      <c r="J3" s="80"/>
      <c r="K3" s="80"/>
      <c r="L3" s="12"/>
      <c r="M3" s="12"/>
      <c r="N3" s="8"/>
    </row>
    <row r="9" spans="1:14" x14ac:dyDescent="0.2">
      <c r="A9" s="2" t="s">
        <v>40</v>
      </c>
      <c r="B9" s="3"/>
      <c r="C9" s="3"/>
      <c r="D9" s="3"/>
      <c r="E9" s="3"/>
      <c r="F9" s="3"/>
      <c r="G9" s="3"/>
      <c r="H9" s="3"/>
      <c r="I9" s="3"/>
      <c r="J9" s="3"/>
      <c r="K9" s="3"/>
      <c r="L9" s="3"/>
      <c r="M9" s="3"/>
      <c r="N9" s="3"/>
    </row>
    <row r="10" spans="1:14" x14ac:dyDescent="0.2">
      <c r="A10" s="3" t="s">
        <v>41</v>
      </c>
      <c r="B10" s="3"/>
      <c r="C10" s="3"/>
      <c r="D10" s="3"/>
      <c r="E10" s="3"/>
      <c r="F10" s="3"/>
      <c r="G10" s="3"/>
      <c r="H10" s="3"/>
      <c r="I10" s="3"/>
      <c r="J10" s="3"/>
      <c r="K10" s="3"/>
      <c r="L10" s="3"/>
      <c r="M10" s="3"/>
      <c r="N10" s="3"/>
    </row>
    <row r="11" spans="1:14" x14ac:dyDescent="0.2">
      <c r="A11" s="3" t="s">
        <v>42</v>
      </c>
      <c r="B11" s="3"/>
      <c r="C11" s="3"/>
      <c r="D11" s="3"/>
      <c r="E11" s="3"/>
      <c r="F11" s="3"/>
      <c r="G11" s="3"/>
      <c r="H11" s="3"/>
      <c r="I11" s="3"/>
      <c r="J11" s="3"/>
      <c r="K11" s="3"/>
      <c r="L11" s="3"/>
      <c r="M11" s="3"/>
      <c r="N11" s="3"/>
    </row>
    <row r="12" spans="1:14" x14ac:dyDescent="0.2">
      <c r="A12" s="3" t="s">
        <v>43</v>
      </c>
      <c r="B12" s="3"/>
      <c r="C12" s="3"/>
      <c r="D12" s="3"/>
      <c r="E12" s="3"/>
      <c r="F12" s="3"/>
      <c r="G12" s="3"/>
      <c r="H12" s="3"/>
      <c r="I12" s="3"/>
      <c r="J12" s="3"/>
      <c r="K12" s="3"/>
      <c r="L12" s="3"/>
      <c r="M12" s="3"/>
      <c r="N12" s="3"/>
    </row>
    <row r="13" spans="1:14" x14ac:dyDescent="0.2">
      <c r="A13" s="4" t="s">
        <v>44</v>
      </c>
      <c r="B13" s="3"/>
      <c r="C13" s="3"/>
      <c r="D13" s="3"/>
      <c r="E13" s="3"/>
      <c r="F13" s="3"/>
      <c r="G13" s="3"/>
      <c r="H13" s="3"/>
      <c r="I13" s="3"/>
      <c r="J13" s="3"/>
      <c r="K13" s="3"/>
      <c r="L13" s="3"/>
      <c r="M13" s="3"/>
      <c r="N13" s="3"/>
    </row>
    <row r="14" spans="1:14" x14ac:dyDescent="0.2">
      <c r="A14" s="4" t="s">
        <v>67</v>
      </c>
      <c r="B14" s="3"/>
      <c r="C14" s="3"/>
      <c r="D14" s="3"/>
      <c r="E14" s="3"/>
      <c r="F14" s="3"/>
      <c r="G14" s="3"/>
      <c r="H14" s="3"/>
      <c r="I14" s="3"/>
      <c r="J14" s="3"/>
      <c r="K14" s="3"/>
      <c r="L14" s="3"/>
      <c r="M14" s="3"/>
      <c r="N14" s="3"/>
    </row>
    <row r="15" spans="1:14" x14ac:dyDescent="0.2">
      <c r="A15" s="4" t="s">
        <v>45</v>
      </c>
      <c r="B15" s="3"/>
      <c r="C15" s="3"/>
      <c r="D15" s="3"/>
      <c r="E15" s="3"/>
      <c r="F15" s="3"/>
      <c r="G15" s="3"/>
      <c r="H15" s="3"/>
      <c r="I15" s="3"/>
      <c r="J15" s="3"/>
      <c r="K15" s="3"/>
      <c r="L15" s="3"/>
      <c r="M15" s="3"/>
      <c r="N15" s="3"/>
    </row>
    <row r="16" spans="1:14" x14ac:dyDescent="0.2">
      <c r="A16" s="4" t="s">
        <v>46</v>
      </c>
      <c r="B16" s="3"/>
      <c r="C16" s="3"/>
      <c r="D16" s="3"/>
      <c r="E16" s="3"/>
      <c r="F16" s="3"/>
      <c r="G16" s="3"/>
      <c r="H16" s="3"/>
      <c r="I16" s="3"/>
      <c r="J16" s="3"/>
      <c r="K16" s="3"/>
      <c r="L16" s="3"/>
      <c r="M16" s="3"/>
      <c r="N16" s="3"/>
    </row>
    <row r="17" spans="1:14" x14ac:dyDescent="0.2">
      <c r="A17" s="4"/>
      <c r="B17" s="3"/>
      <c r="C17" s="3"/>
      <c r="D17" s="3"/>
      <c r="E17" s="3"/>
      <c r="F17" s="3"/>
      <c r="G17" s="3"/>
      <c r="H17" s="3"/>
      <c r="I17" s="3"/>
      <c r="J17" s="3"/>
      <c r="K17" s="3"/>
      <c r="L17" s="3"/>
      <c r="M17" s="3"/>
      <c r="N17" s="3"/>
    </row>
    <row r="18" spans="1:14" x14ac:dyDescent="0.2">
      <c r="A18" s="2" t="s">
        <v>47</v>
      </c>
      <c r="B18" s="3"/>
      <c r="C18" s="3"/>
      <c r="D18" s="3"/>
      <c r="E18" s="3"/>
      <c r="F18" s="3"/>
      <c r="G18" s="3"/>
      <c r="H18" s="3"/>
      <c r="I18" s="3"/>
      <c r="J18" s="3"/>
      <c r="K18" s="3"/>
      <c r="L18" s="3"/>
      <c r="M18" s="3"/>
      <c r="N18" s="3"/>
    </row>
    <row r="19" spans="1:14" x14ac:dyDescent="0.2">
      <c r="A19" s="3" t="s">
        <v>48</v>
      </c>
      <c r="B19" s="3"/>
      <c r="C19" s="3"/>
      <c r="D19" s="3"/>
      <c r="E19" s="3"/>
      <c r="F19" s="3"/>
      <c r="G19" s="3"/>
      <c r="H19" s="3"/>
      <c r="I19" s="3"/>
      <c r="J19" s="3"/>
      <c r="K19" s="3"/>
      <c r="L19" s="3"/>
      <c r="M19" s="3"/>
      <c r="N19" s="3"/>
    </row>
    <row r="20" spans="1:14" x14ac:dyDescent="0.2">
      <c r="A20" s="5"/>
      <c r="B20" s="3"/>
      <c r="C20" s="3"/>
      <c r="D20" s="3"/>
      <c r="E20" s="3"/>
      <c r="F20" s="3"/>
      <c r="G20" s="3"/>
      <c r="H20" s="3"/>
      <c r="I20" s="3"/>
      <c r="J20" s="3"/>
      <c r="K20" s="3"/>
      <c r="L20" s="3"/>
      <c r="M20" s="3"/>
      <c r="N20" s="3"/>
    </row>
    <row r="21" spans="1:14" x14ac:dyDescent="0.2">
      <c r="A21" s="2" t="s">
        <v>49</v>
      </c>
      <c r="B21" s="3"/>
      <c r="C21" s="3"/>
      <c r="D21" s="3"/>
      <c r="E21" s="3"/>
      <c r="F21" s="3"/>
      <c r="G21" s="3"/>
      <c r="H21" s="3"/>
      <c r="I21" s="3"/>
      <c r="J21" s="3"/>
      <c r="K21" s="3"/>
      <c r="L21" s="3"/>
      <c r="M21" s="3"/>
      <c r="N21" s="3"/>
    </row>
    <row r="22" spans="1:14" x14ac:dyDescent="0.2">
      <c r="A22" s="45">
        <v>1</v>
      </c>
      <c r="B22" s="3" t="s">
        <v>50</v>
      </c>
      <c r="C22" s="3"/>
      <c r="D22" s="3"/>
      <c r="E22" s="3"/>
      <c r="F22" s="3"/>
      <c r="G22" s="3"/>
      <c r="H22" s="3"/>
      <c r="I22" s="3"/>
      <c r="J22" s="3"/>
      <c r="K22" s="3"/>
      <c r="L22" s="3"/>
      <c r="M22" s="3"/>
      <c r="N22" s="3"/>
    </row>
    <row r="23" spans="1:14" x14ac:dyDescent="0.2">
      <c r="A23" s="45">
        <f>+A22</f>
        <v>1</v>
      </c>
      <c r="B23" s="3" t="s">
        <v>51</v>
      </c>
      <c r="C23" s="3"/>
      <c r="D23" s="3"/>
      <c r="E23" s="3"/>
      <c r="F23" s="3"/>
      <c r="G23" s="3"/>
      <c r="H23" s="3"/>
      <c r="I23" s="3"/>
      <c r="J23" s="3"/>
      <c r="K23" s="3"/>
      <c r="L23" s="3"/>
      <c r="M23" s="3"/>
      <c r="N23" s="3"/>
    </row>
    <row r="24" spans="1:14" x14ac:dyDescent="0.2">
      <c r="A24" s="45">
        <f>+A23+A22</f>
        <v>2</v>
      </c>
      <c r="B24" s="3" t="s">
        <v>52</v>
      </c>
      <c r="C24" s="3"/>
      <c r="D24" s="3"/>
      <c r="E24" s="3"/>
      <c r="F24" s="3"/>
      <c r="G24" s="3"/>
      <c r="H24" s="3"/>
      <c r="I24" s="3"/>
      <c r="J24" s="3"/>
      <c r="K24" s="3"/>
      <c r="L24" s="3"/>
      <c r="M24" s="3"/>
      <c r="N24" s="3"/>
    </row>
    <row r="25" spans="1:14" x14ac:dyDescent="0.2">
      <c r="A25" s="3"/>
      <c r="B25" s="3"/>
      <c r="C25" s="3"/>
      <c r="D25" s="3"/>
      <c r="E25" s="3"/>
      <c r="F25" s="3"/>
      <c r="G25" s="3"/>
      <c r="H25" s="3"/>
      <c r="I25" s="3"/>
      <c r="J25" s="3"/>
      <c r="K25" s="3"/>
      <c r="L25" s="3"/>
      <c r="M25" s="3"/>
      <c r="N25" s="3"/>
    </row>
    <row r="26" spans="1:14" x14ac:dyDescent="0.2">
      <c r="A26" s="6" t="s">
        <v>53</v>
      </c>
      <c r="B26" s="3"/>
      <c r="C26" s="3"/>
      <c r="D26" s="3"/>
      <c r="E26" s="3"/>
      <c r="F26" s="3"/>
      <c r="G26" s="3"/>
      <c r="H26" s="3"/>
      <c r="I26" s="3"/>
      <c r="J26" s="3"/>
      <c r="K26" s="3"/>
      <c r="L26" s="3"/>
      <c r="M26" s="3"/>
      <c r="N26" s="3"/>
    </row>
    <row r="27" spans="1:14" x14ac:dyDescent="0.2">
      <c r="A27" s="4"/>
      <c r="B27" s="3"/>
      <c r="C27" s="3"/>
      <c r="D27" s="3"/>
      <c r="E27" s="3"/>
      <c r="F27" s="3"/>
      <c r="G27" s="3"/>
      <c r="H27" s="3"/>
      <c r="I27" s="3"/>
      <c r="J27" s="3"/>
      <c r="K27" s="3"/>
      <c r="L27" s="3"/>
      <c r="M27" s="3"/>
      <c r="N27" s="3"/>
    </row>
    <row r="28" spans="1:14" s="10" customFormat="1" ht="114" customHeight="1" x14ac:dyDescent="0.2">
      <c r="A28" s="81" t="s">
        <v>87</v>
      </c>
      <c r="B28" s="81"/>
      <c r="C28" s="81"/>
      <c r="D28" s="81"/>
      <c r="E28" s="81"/>
      <c r="F28" s="81"/>
      <c r="G28" s="81"/>
      <c r="H28" s="81"/>
      <c r="I28" s="81"/>
      <c r="J28" s="81"/>
      <c r="K28" s="81"/>
      <c r="L28" s="13"/>
      <c r="M28" s="13"/>
      <c r="N28" s="7"/>
    </row>
    <row r="29" spans="1:14" x14ac:dyDescent="0.2">
      <c r="A29" s="7"/>
      <c r="B29" s="7"/>
      <c r="C29" s="7"/>
      <c r="D29" s="7"/>
      <c r="E29" s="7"/>
      <c r="F29" s="7"/>
      <c r="G29" s="7"/>
      <c r="H29" s="7"/>
      <c r="I29" s="7"/>
      <c r="J29" s="7"/>
      <c r="K29" s="7"/>
      <c r="L29" s="7"/>
      <c r="M29" s="7"/>
      <c r="N29" s="7"/>
    </row>
    <row r="30" spans="1:14" x14ac:dyDescent="0.2">
      <c r="A30" s="7"/>
      <c r="B30" s="7"/>
      <c r="C30" s="7"/>
      <c r="D30" s="7"/>
      <c r="E30" s="7"/>
      <c r="F30" s="7"/>
      <c r="G30" s="7"/>
      <c r="H30" s="7"/>
      <c r="I30" s="7"/>
      <c r="J30" s="7"/>
      <c r="K30" s="7"/>
      <c r="L30" s="7"/>
      <c r="M30" s="7"/>
      <c r="N30" s="7"/>
    </row>
    <row r="31" spans="1:14" x14ac:dyDescent="0.2">
      <c r="A31" s="7"/>
      <c r="B31" s="7"/>
      <c r="C31" s="7"/>
      <c r="D31" s="7"/>
      <c r="E31" s="7"/>
      <c r="F31" s="7"/>
      <c r="G31" s="7"/>
      <c r="H31" s="7"/>
      <c r="I31" s="7"/>
      <c r="J31" s="7"/>
      <c r="K31" s="7"/>
      <c r="L31" s="7"/>
      <c r="M31" s="7"/>
      <c r="N31" s="7"/>
    </row>
    <row r="32" spans="1:14" x14ac:dyDescent="0.2">
      <c r="A32" s="7"/>
      <c r="B32" s="7"/>
      <c r="C32" s="7"/>
      <c r="D32" s="7"/>
      <c r="E32" s="7"/>
      <c r="F32" s="7"/>
      <c r="G32" s="7"/>
      <c r="H32" s="7"/>
      <c r="I32" s="7"/>
      <c r="J32" s="7"/>
      <c r="K32" s="7"/>
      <c r="L32" s="7"/>
      <c r="M32" s="7"/>
      <c r="N32" s="7"/>
    </row>
    <row r="33" spans="1:14" x14ac:dyDescent="0.2">
      <c r="A33" s="7"/>
      <c r="B33" s="7"/>
      <c r="C33" s="7"/>
      <c r="D33" s="7"/>
      <c r="E33" s="7"/>
      <c r="F33" s="7"/>
      <c r="G33" s="7"/>
      <c r="H33" s="7"/>
      <c r="I33" s="7"/>
      <c r="J33" s="7"/>
      <c r="K33" s="7"/>
      <c r="L33" s="7"/>
      <c r="M33" s="7"/>
      <c r="N33" s="7"/>
    </row>
    <row r="34" spans="1:14" x14ac:dyDescent="0.2">
      <c r="A34" s="7"/>
      <c r="B34" s="7"/>
      <c r="C34" s="7"/>
      <c r="D34" s="7"/>
      <c r="E34" s="7"/>
      <c r="F34" s="7"/>
      <c r="G34" s="7"/>
      <c r="H34" s="7"/>
      <c r="I34" s="7"/>
      <c r="J34" s="7"/>
      <c r="K34" s="7"/>
      <c r="L34" s="7"/>
      <c r="M34" s="7"/>
      <c r="N34" s="7"/>
    </row>
    <row r="35" spans="1:14" x14ac:dyDescent="0.2">
      <c r="A35" s="7"/>
      <c r="B35" s="7"/>
      <c r="C35" s="7"/>
      <c r="D35" s="7"/>
      <c r="E35" s="7"/>
      <c r="F35" s="7"/>
      <c r="G35" s="7"/>
      <c r="H35" s="7"/>
      <c r="I35" s="7"/>
      <c r="J35" s="7"/>
      <c r="K35" s="7"/>
      <c r="L35" s="7"/>
      <c r="M35" s="7"/>
      <c r="N35" s="7"/>
    </row>
    <row r="36" spans="1:14" x14ac:dyDescent="0.2">
      <c r="A36" s="7"/>
      <c r="B36" s="7"/>
      <c r="C36" s="7"/>
      <c r="D36" s="7"/>
      <c r="E36" s="7"/>
      <c r="F36" s="7"/>
      <c r="G36" s="7"/>
      <c r="H36" s="7"/>
      <c r="I36" s="7"/>
      <c r="J36" s="7"/>
      <c r="K36" s="7"/>
      <c r="L36" s="7"/>
      <c r="M36" s="7"/>
      <c r="N36" s="7"/>
    </row>
    <row r="37" spans="1:14" x14ac:dyDescent="0.2">
      <c r="A37" s="7"/>
      <c r="B37" s="7"/>
      <c r="C37" s="7"/>
      <c r="D37" s="7"/>
      <c r="E37" s="7"/>
      <c r="F37" s="7"/>
      <c r="G37" s="7"/>
      <c r="H37" s="7"/>
      <c r="I37" s="7"/>
      <c r="J37" s="7"/>
      <c r="K37" s="7"/>
      <c r="L37" s="7"/>
      <c r="M37" s="7"/>
      <c r="N37" s="7"/>
    </row>
    <row r="38" spans="1:14" x14ac:dyDescent="0.2">
      <c r="A38" s="7"/>
      <c r="B38" s="7"/>
      <c r="C38" s="7"/>
      <c r="D38" s="7"/>
      <c r="E38" s="7"/>
      <c r="F38" s="7"/>
      <c r="G38" s="7"/>
      <c r="H38" s="7"/>
      <c r="I38" s="7"/>
      <c r="J38" s="7"/>
      <c r="K38" s="7"/>
      <c r="L38" s="7"/>
      <c r="M38" s="7"/>
      <c r="N38" s="7"/>
    </row>
    <row r="39" spans="1:14" x14ac:dyDescent="0.2">
      <c r="A39" s="7"/>
      <c r="B39" s="7"/>
      <c r="C39" s="7"/>
      <c r="D39" s="7"/>
      <c r="E39" s="7"/>
      <c r="F39" s="7"/>
      <c r="G39" s="7"/>
      <c r="H39" s="7"/>
      <c r="I39" s="7"/>
      <c r="J39" s="7"/>
      <c r="K39" s="7"/>
      <c r="L39" s="7"/>
      <c r="M39" s="7"/>
      <c r="N39" s="7"/>
    </row>
    <row r="40" spans="1:14" x14ac:dyDescent="0.2">
      <c r="A40" s="7"/>
      <c r="B40" s="7"/>
      <c r="C40" s="7"/>
      <c r="D40" s="7"/>
      <c r="E40" s="7"/>
      <c r="F40" s="7"/>
      <c r="G40" s="7"/>
      <c r="H40" s="7"/>
      <c r="I40" s="7"/>
      <c r="J40" s="7"/>
      <c r="K40" s="7"/>
      <c r="L40" s="7"/>
      <c r="M40" s="7"/>
      <c r="N40" s="7"/>
    </row>
    <row r="41" spans="1:14" x14ac:dyDescent="0.2">
      <c r="A41" s="7"/>
      <c r="B41" s="7"/>
      <c r="C41" s="7"/>
      <c r="D41" s="7"/>
      <c r="E41" s="7"/>
      <c r="F41" s="7"/>
      <c r="G41" s="7"/>
      <c r="H41" s="7"/>
      <c r="I41" s="7"/>
      <c r="J41" s="7"/>
      <c r="K41" s="7"/>
      <c r="L41" s="7"/>
      <c r="M41" s="7"/>
      <c r="N41" s="7"/>
    </row>
    <row r="42" spans="1:14" x14ac:dyDescent="0.2">
      <c r="A42" s="7"/>
      <c r="B42" s="7"/>
      <c r="C42" s="7"/>
      <c r="D42" s="7"/>
      <c r="E42" s="7"/>
      <c r="F42" s="7"/>
      <c r="G42" s="7"/>
      <c r="H42" s="7"/>
      <c r="I42" s="7"/>
      <c r="J42" s="7"/>
      <c r="K42" s="7"/>
      <c r="L42" s="7"/>
      <c r="M42" s="7"/>
      <c r="N42" s="7"/>
    </row>
    <row r="43" spans="1:14" x14ac:dyDescent="0.2">
      <c r="A43" s="7"/>
      <c r="B43" s="7"/>
      <c r="C43" s="7"/>
      <c r="D43" s="7"/>
      <c r="E43" s="7"/>
      <c r="F43" s="7"/>
      <c r="G43" s="7"/>
      <c r="H43" s="7"/>
      <c r="I43" s="7"/>
      <c r="J43" s="7"/>
      <c r="K43" s="7"/>
      <c r="L43" s="7"/>
      <c r="M43" s="7"/>
      <c r="N43" s="7"/>
    </row>
  </sheetData>
  <sheetProtection selectLockedCells="1"/>
  <mergeCells count="4">
    <mergeCell ref="A1:K1"/>
    <mergeCell ref="A2:K2"/>
    <mergeCell ref="A3:K3"/>
    <mergeCell ref="A28:K28"/>
  </mergeCells>
  <phoneticPr fontId="0" type="noConversion"/>
  <pageMargins left="0.75" right="0.75" top="1" bottom="1" header="0.5" footer="0.5"/>
  <pageSetup scale="95" orientation="portrait" r:id="rId1"/>
  <headerFooter>
    <oddFooter>&amp;CP-&amp;P.</oddFooter>
  </headerFooter>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K38"/>
  <sheetViews>
    <sheetView topLeftCell="A22" zoomScale="115" zoomScaleNormal="115" zoomScaleSheetLayoutView="100" zoomScalePageLayoutView="125" workbookViewId="0">
      <selection activeCell="G52" sqref="G52"/>
    </sheetView>
  </sheetViews>
  <sheetFormatPr defaultColWidth="8.7109375" defaultRowHeight="12.75" x14ac:dyDescent="0.2"/>
  <cols>
    <col min="1" max="11" width="9.140625" customWidth="1"/>
  </cols>
  <sheetData>
    <row r="1" spans="1:11" ht="15" x14ac:dyDescent="0.25">
      <c r="A1" s="82" t="s">
        <v>0</v>
      </c>
      <c r="B1" s="82"/>
      <c r="C1" s="82"/>
      <c r="D1" s="82"/>
      <c r="E1" s="82"/>
      <c r="F1" s="82"/>
      <c r="G1" s="82"/>
      <c r="H1" s="82"/>
      <c r="I1" s="82"/>
      <c r="J1" s="82"/>
      <c r="K1" s="82"/>
    </row>
    <row r="2" spans="1:11" ht="15.95" customHeight="1" x14ac:dyDescent="0.25">
      <c r="A2" s="83" t="s">
        <v>85</v>
      </c>
      <c r="B2" s="83"/>
      <c r="C2" s="83"/>
      <c r="D2" s="83"/>
      <c r="E2" s="83"/>
      <c r="F2" s="83"/>
      <c r="G2" s="83"/>
      <c r="H2" s="83"/>
      <c r="I2" s="83"/>
      <c r="J2" s="83"/>
      <c r="K2" s="83"/>
    </row>
    <row r="3" spans="1:11" ht="15" x14ac:dyDescent="0.25">
      <c r="A3" s="83" t="s">
        <v>86</v>
      </c>
      <c r="B3" s="83"/>
      <c r="C3" s="83"/>
      <c r="D3" s="83"/>
      <c r="E3" s="83"/>
      <c r="F3" s="83"/>
      <c r="G3" s="83"/>
      <c r="H3" s="83"/>
      <c r="I3" s="83"/>
      <c r="J3" s="83"/>
      <c r="K3" s="83"/>
    </row>
    <row r="4" spans="1:11" ht="15" x14ac:dyDescent="0.25">
      <c r="A4" s="31"/>
      <c r="B4" s="32"/>
      <c r="C4" s="32"/>
      <c r="D4" s="32"/>
      <c r="E4" s="32"/>
      <c r="F4" s="32"/>
      <c r="G4" s="32"/>
      <c r="H4" s="32"/>
      <c r="I4" s="32"/>
      <c r="J4" s="32"/>
      <c r="K4" s="31"/>
    </row>
    <row r="5" spans="1:11" ht="15" x14ac:dyDescent="0.25">
      <c r="A5" s="31"/>
      <c r="B5" s="32"/>
      <c r="C5" s="32"/>
      <c r="D5" s="32"/>
      <c r="E5" s="32"/>
      <c r="F5" s="32"/>
      <c r="G5" s="32"/>
      <c r="H5" s="32"/>
      <c r="I5" s="32"/>
      <c r="J5" s="32"/>
      <c r="K5" s="31"/>
    </row>
    <row r="6" spans="1:11" ht="14.25" x14ac:dyDescent="0.2">
      <c r="A6" s="31"/>
      <c r="B6" s="31"/>
      <c r="C6" s="31"/>
      <c r="D6" s="31"/>
      <c r="E6" s="31"/>
      <c r="F6" s="31"/>
      <c r="G6" s="31"/>
      <c r="H6" s="31"/>
      <c r="I6" s="31"/>
      <c r="J6" s="31"/>
      <c r="K6" s="31"/>
    </row>
    <row r="7" spans="1:11" ht="14.25" x14ac:dyDescent="0.2">
      <c r="A7" s="31"/>
      <c r="B7" s="31"/>
      <c r="C7" s="31"/>
      <c r="D7" s="31"/>
      <c r="E7" s="31"/>
      <c r="F7" s="31"/>
      <c r="G7" s="31"/>
      <c r="H7" s="31"/>
      <c r="I7" s="31"/>
      <c r="J7" s="31"/>
      <c r="K7" s="31"/>
    </row>
    <row r="8" spans="1:11" ht="14.25" x14ac:dyDescent="0.2">
      <c r="A8" s="31"/>
      <c r="B8" s="31"/>
      <c r="C8" s="31"/>
      <c r="D8" s="31"/>
      <c r="E8" s="31"/>
      <c r="F8" s="31"/>
      <c r="G8" s="31"/>
      <c r="H8" s="31"/>
      <c r="I8" s="31"/>
      <c r="J8" s="31"/>
      <c r="K8" s="31"/>
    </row>
    <row r="9" spans="1:11" ht="14.25" x14ac:dyDescent="0.2">
      <c r="A9" s="33" t="s">
        <v>62</v>
      </c>
      <c r="B9" s="33" t="s">
        <v>65</v>
      </c>
      <c r="C9" s="33"/>
      <c r="D9" s="33"/>
      <c r="E9" s="33"/>
      <c r="F9" s="33"/>
      <c r="G9" s="33"/>
      <c r="H9" s="33"/>
      <c r="I9" s="31"/>
      <c r="J9" s="31"/>
      <c r="K9" s="31"/>
    </row>
    <row r="10" spans="1:11" ht="14.25" x14ac:dyDescent="0.2">
      <c r="A10" s="33" t="s">
        <v>63</v>
      </c>
      <c r="B10" s="33" t="s">
        <v>64</v>
      </c>
      <c r="C10" s="33"/>
      <c r="D10" s="33"/>
      <c r="E10" s="33"/>
      <c r="F10" s="33"/>
      <c r="G10" s="33"/>
      <c r="H10" s="33"/>
      <c r="I10" s="31"/>
      <c r="J10" s="31"/>
      <c r="K10" s="31"/>
    </row>
    <row r="11" spans="1:11" ht="14.25" x14ac:dyDescent="0.2">
      <c r="A11" s="33"/>
      <c r="B11" s="33"/>
      <c r="C11" s="33"/>
      <c r="D11" s="33"/>
      <c r="E11" s="33"/>
      <c r="F11" s="33"/>
      <c r="G11" s="33"/>
      <c r="H11" s="33"/>
      <c r="I11" s="31"/>
      <c r="J11" s="31"/>
      <c r="K11" s="31"/>
    </row>
    <row r="12" spans="1:11" ht="14.25" x14ac:dyDescent="0.2">
      <c r="A12" s="33" t="s">
        <v>1</v>
      </c>
      <c r="B12" s="33"/>
      <c r="C12" s="33"/>
      <c r="D12" s="33"/>
      <c r="E12" s="33"/>
      <c r="F12" s="33"/>
      <c r="G12" s="33"/>
      <c r="H12" s="33"/>
      <c r="I12" s="31"/>
      <c r="J12" s="31"/>
      <c r="K12" s="31"/>
    </row>
    <row r="13" spans="1:11" ht="14.25" x14ac:dyDescent="0.2">
      <c r="A13" s="33" t="s">
        <v>59</v>
      </c>
      <c r="B13" s="33"/>
      <c r="C13" s="33"/>
      <c r="D13" s="33"/>
      <c r="E13" s="33"/>
      <c r="F13" s="33"/>
      <c r="G13" s="33"/>
      <c r="H13" s="33"/>
      <c r="I13" s="31"/>
      <c r="J13" s="31"/>
      <c r="K13" s="31"/>
    </row>
    <row r="14" spans="1:11" ht="14.25" x14ac:dyDescent="0.2">
      <c r="A14" s="33"/>
      <c r="B14" s="33"/>
      <c r="C14" s="33"/>
      <c r="D14" s="33"/>
      <c r="E14" s="33"/>
      <c r="F14" s="33"/>
      <c r="G14" s="33"/>
      <c r="H14" s="33"/>
      <c r="I14" s="31"/>
      <c r="J14" s="31"/>
      <c r="K14" s="31"/>
    </row>
    <row r="15" spans="1:11" ht="14.25" x14ac:dyDescent="0.2">
      <c r="A15" s="33" t="s">
        <v>2</v>
      </c>
      <c r="B15" s="33"/>
      <c r="C15" s="33"/>
      <c r="D15" s="33"/>
      <c r="E15" s="33"/>
      <c r="F15" s="33"/>
      <c r="G15" s="33"/>
      <c r="H15" s="33"/>
      <c r="I15" s="31"/>
      <c r="J15" s="31"/>
      <c r="K15" s="31"/>
    </row>
    <row r="16" spans="1:11" ht="14.25" x14ac:dyDescent="0.2">
      <c r="A16" s="33" t="s">
        <v>3</v>
      </c>
      <c r="B16" s="33"/>
      <c r="C16" s="33"/>
      <c r="D16" s="33"/>
      <c r="E16" s="33"/>
      <c r="F16" s="33"/>
      <c r="G16" s="33"/>
      <c r="H16" s="33"/>
      <c r="I16" s="31"/>
      <c r="J16" s="31"/>
      <c r="K16" s="31"/>
    </row>
    <row r="17" spans="1:11" ht="14.25" x14ac:dyDescent="0.2">
      <c r="A17" s="33" t="s">
        <v>4</v>
      </c>
      <c r="B17" s="33"/>
      <c r="C17" s="33"/>
      <c r="D17" s="33"/>
      <c r="E17" s="33"/>
      <c r="F17" s="33"/>
      <c r="G17" s="33"/>
      <c r="H17" s="33"/>
      <c r="I17" s="31"/>
      <c r="J17" s="31"/>
      <c r="K17" s="31"/>
    </row>
    <row r="18" spans="1:11" ht="14.25" x14ac:dyDescent="0.2">
      <c r="A18" s="33" t="s">
        <v>5</v>
      </c>
      <c r="B18" s="33"/>
      <c r="C18" s="33"/>
      <c r="D18" s="33"/>
      <c r="E18" s="33"/>
      <c r="F18" s="33"/>
      <c r="G18" s="33"/>
      <c r="H18" s="33"/>
      <c r="I18" s="31"/>
      <c r="J18" s="31"/>
      <c r="K18" s="31"/>
    </row>
    <row r="19" spans="1:11" ht="14.25" x14ac:dyDescent="0.2">
      <c r="A19" s="33"/>
      <c r="B19" s="33"/>
      <c r="C19" s="33"/>
      <c r="D19" s="33"/>
      <c r="E19" s="33"/>
      <c r="F19" s="33"/>
      <c r="G19" s="33"/>
      <c r="H19" s="33"/>
      <c r="I19" s="31"/>
      <c r="J19" s="31"/>
      <c r="K19" s="31"/>
    </row>
    <row r="20" spans="1:11" ht="14.25" x14ac:dyDescent="0.2">
      <c r="A20" s="33" t="s">
        <v>6</v>
      </c>
      <c r="B20" s="33"/>
      <c r="C20" s="33"/>
      <c r="D20" s="33"/>
      <c r="E20" s="33"/>
      <c r="F20" s="33"/>
      <c r="G20" s="33"/>
      <c r="H20" s="33"/>
      <c r="I20" s="31"/>
      <c r="J20" s="31"/>
      <c r="K20" s="31"/>
    </row>
    <row r="21" spans="1:11" ht="14.25" x14ac:dyDescent="0.2">
      <c r="A21" s="33" t="s">
        <v>61</v>
      </c>
      <c r="B21" s="33"/>
      <c r="C21" s="33"/>
      <c r="D21" s="33"/>
      <c r="E21" s="33"/>
      <c r="F21" s="33"/>
      <c r="G21" s="33"/>
      <c r="H21" s="33"/>
      <c r="I21" s="31"/>
      <c r="J21" s="31"/>
      <c r="K21" s="31"/>
    </row>
    <row r="22" spans="1:11" ht="14.25" x14ac:dyDescent="0.2">
      <c r="A22" s="33"/>
      <c r="B22" s="33"/>
      <c r="C22" s="33"/>
      <c r="D22" s="33"/>
      <c r="E22" s="33"/>
      <c r="F22" s="33"/>
      <c r="G22" s="33"/>
      <c r="H22" s="33"/>
      <c r="I22" s="31"/>
      <c r="J22" s="31"/>
      <c r="K22" s="31"/>
    </row>
    <row r="23" spans="1:11" ht="14.25" x14ac:dyDescent="0.2">
      <c r="A23" s="33" t="s">
        <v>60</v>
      </c>
      <c r="B23" s="33"/>
      <c r="C23" s="33"/>
      <c r="D23" s="33"/>
      <c r="E23" s="33"/>
      <c r="F23" s="33"/>
      <c r="G23" s="33"/>
      <c r="H23" s="33"/>
      <c r="I23" s="31"/>
      <c r="J23" s="31"/>
      <c r="K23" s="31"/>
    </row>
    <row r="24" spans="1:11" ht="14.25" x14ac:dyDescent="0.2">
      <c r="A24" s="33" t="s">
        <v>7</v>
      </c>
      <c r="B24" s="33"/>
      <c r="C24" s="33"/>
      <c r="D24" s="33"/>
      <c r="E24" s="33"/>
      <c r="F24" s="33"/>
      <c r="G24" s="33"/>
      <c r="H24" s="33"/>
      <c r="I24" s="31"/>
      <c r="J24" s="31"/>
      <c r="K24" s="31"/>
    </row>
    <row r="25" spans="1:11" ht="15" x14ac:dyDescent="0.25">
      <c r="A25" s="33" t="s">
        <v>130</v>
      </c>
      <c r="B25" s="33"/>
      <c r="C25" s="33"/>
      <c r="D25" s="33"/>
      <c r="E25" s="33"/>
      <c r="F25" s="33"/>
      <c r="G25" s="33"/>
      <c r="H25" s="33"/>
      <c r="I25" s="31"/>
      <c r="J25" s="31"/>
      <c r="K25" s="31"/>
    </row>
    <row r="26" spans="1:11" ht="14.25" x14ac:dyDescent="0.2">
      <c r="A26" s="33" t="s">
        <v>8</v>
      </c>
      <c r="B26" s="33"/>
      <c r="C26" s="33"/>
      <c r="D26" s="33"/>
      <c r="E26" s="33"/>
      <c r="F26" s="33"/>
      <c r="G26" s="34"/>
      <c r="H26" s="33"/>
      <c r="I26" s="31"/>
      <c r="J26" s="31"/>
      <c r="K26" s="31"/>
    </row>
    <row r="27" spans="1:11" ht="14.25" x14ac:dyDescent="0.2">
      <c r="A27" s="33" t="s">
        <v>9</v>
      </c>
      <c r="B27" s="33"/>
      <c r="C27" s="33"/>
      <c r="D27" s="33"/>
      <c r="E27" s="33"/>
      <c r="F27" s="33"/>
      <c r="G27" s="34"/>
      <c r="H27" s="33"/>
      <c r="I27" s="31"/>
      <c r="J27" s="31"/>
      <c r="K27" s="31"/>
    </row>
    <row r="28" spans="1:11" ht="14.25" x14ac:dyDescent="0.2">
      <c r="A28" s="33"/>
      <c r="B28" s="33"/>
      <c r="C28" s="33"/>
      <c r="D28" s="33"/>
      <c r="E28" s="33"/>
      <c r="F28" s="33"/>
      <c r="G28" s="34"/>
      <c r="H28" s="33"/>
      <c r="I28" s="31"/>
      <c r="J28" s="31"/>
      <c r="K28" s="31"/>
    </row>
    <row r="29" spans="1:11" ht="14.25" x14ac:dyDescent="0.2">
      <c r="A29" s="31"/>
      <c r="B29" s="31"/>
      <c r="C29" s="31"/>
      <c r="D29" s="31"/>
      <c r="E29" s="31"/>
      <c r="F29" s="31"/>
      <c r="G29" s="31"/>
      <c r="H29" s="31"/>
      <c r="I29" s="31"/>
      <c r="J29" s="31"/>
      <c r="K29" s="31"/>
    </row>
    <row r="30" spans="1:11" ht="14.25" x14ac:dyDescent="0.2">
      <c r="A30" s="31"/>
      <c r="B30" s="31"/>
      <c r="C30" s="31"/>
      <c r="D30" s="31"/>
      <c r="E30" s="31"/>
      <c r="F30" s="31"/>
      <c r="G30" s="31"/>
      <c r="H30" s="31"/>
      <c r="I30" s="31"/>
      <c r="J30" s="31"/>
      <c r="K30" s="31"/>
    </row>
    <row r="31" spans="1:11" ht="15" x14ac:dyDescent="0.25">
      <c r="A31" s="35" t="s">
        <v>10</v>
      </c>
      <c r="B31" s="33"/>
      <c r="C31" s="33"/>
      <c r="D31" s="33"/>
      <c r="E31" s="33"/>
      <c r="F31" s="33"/>
      <c r="G31" s="33"/>
      <c r="H31" s="33"/>
      <c r="I31" s="33"/>
      <c r="J31" s="31"/>
      <c r="K31" s="31"/>
    </row>
    <row r="32" spans="1:11" ht="49.5" customHeight="1" x14ac:dyDescent="0.2">
      <c r="A32" s="84" t="s">
        <v>169</v>
      </c>
      <c r="B32" s="84"/>
      <c r="C32" s="84"/>
      <c r="D32" s="84"/>
      <c r="E32" s="84"/>
      <c r="F32" s="84"/>
      <c r="G32" s="84"/>
      <c r="H32" s="84"/>
      <c r="I32" s="84"/>
      <c r="J32" s="84"/>
      <c r="K32" s="84"/>
    </row>
    <row r="33" spans="1:11" ht="15" x14ac:dyDescent="0.25">
      <c r="A33" s="32"/>
      <c r="B33" s="33"/>
      <c r="C33" s="33"/>
      <c r="D33" s="33"/>
      <c r="E33" s="33"/>
      <c r="F33" s="33"/>
      <c r="G33" s="33"/>
      <c r="H33" s="33"/>
      <c r="I33" s="33"/>
      <c r="J33" s="31"/>
      <c r="K33" s="31"/>
    </row>
    <row r="34" spans="1:11" ht="15" x14ac:dyDescent="0.25">
      <c r="A34" s="35" t="s">
        <v>11</v>
      </c>
      <c r="B34" s="36" t="s">
        <v>12</v>
      </c>
      <c r="C34" s="32"/>
      <c r="D34" s="33"/>
      <c r="E34" s="33"/>
      <c r="F34" s="31"/>
      <c r="G34" s="31"/>
      <c r="H34" s="31"/>
      <c r="I34" s="31"/>
      <c r="J34" s="31"/>
      <c r="K34" s="31"/>
    </row>
    <row r="35" spans="1:11" x14ac:dyDescent="0.2">
      <c r="A35" s="1"/>
      <c r="B35" s="1"/>
      <c r="C35" s="1"/>
      <c r="D35" s="1"/>
      <c r="E35" s="1"/>
      <c r="F35" s="1"/>
      <c r="G35" s="1"/>
      <c r="H35" s="1"/>
      <c r="I35" s="1"/>
      <c r="J35" s="1"/>
    </row>
    <row r="36" spans="1:11" x14ac:dyDescent="0.2">
      <c r="A36" s="1"/>
      <c r="B36" s="1"/>
      <c r="C36" s="1"/>
      <c r="D36" s="1"/>
      <c r="E36" s="1"/>
      <c r="F36" s="1"/>
      <c r="G36" s="1"/>
      <c r="H36" s="1"/>
      <c r="I36" s="1"/>
      <c r="J36" s="1"/>
    </row>
    <row r="37" spans="1:11" x14ac:dyDescent="0.2">
      <c r="A37" s="1"/>
      <c r="B37" s="1"/>
      <c r="C37" s="1"/>
      <c r="D37" s="1"/>
      <c r="E37" s="1"/>
      <c r="F37" s="1"/>
      <c r="G37" s="1"/>
      <c r="H37" s="1"/>
      <c r="I37" s="1"/>
      <c r="J37" s="1"/>
    </row>
    <row r="38" spans="1:11" x14ac:dyDescent="0.2">
      <c r="A38" s="1"/>
      <c r="B38" s="1"/>
      <c r="C38" s="1"/>
      <c r="D38" s="1"/>
      <c r="E38" s="1"/>
      <c r="F38" s="1"/>
      <c r="G38" s="1"/>
      <c r="H38" s="1"/>
      <c r="I38" s="1"/>
      <c r="J38" s="1"/>
    </row>
  </sheetData>
  <sheetProtection selectLockedCells="1"/>
  <mergeCells count="4">
    <mergeCell ref="A1:K1"/>
    <mergeCell ref="A2:K2"/>
    <mergeCell ref="A3:K3"/>
    <mergeCell ref="A32:K32"/>
  </mergeCells>
  <phoneticPr fontId="0" type="noConversion"/>
  <printOptions horizontalCentered="1"/>
  <pageMargins left="0.75" right="0.75" top="1" bottom="1" header="0.5" footer="0.5"/>
  <pageSetup scale="83" orientation="portrait" r:id="rId1"/>
  <headerFooter>
    <oddFooter>&amp;CP-&amp;P+1.</oddFooter>
  </headerFooter>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G57"/>
  <sheetViews>
    <sheetView showZeros="0" tabSelected="1" zoomScale="85" zoomScaleNormal="85" zoomScaleSheetLayoutView="70" zoomScalePageLayoutView="85" workbookViewId="0">
      <selection activeCell="H37" sqref="H37"/>
    </sheetView>
  </sheetViews>
  <sheetFormatPr defaultColWidth="9.140625" defaultRowHeight="12.75" x14ac:dyDescent="0.2"/>
  <cols>
    <col min="1" max="1" width="12" style="14" customWidth="1"/>
    <col min="2" max="2" width="17" style="14" customWidth="1"/>
    <col min="3" max="3" width="77.28515625" style="14" customWidth="1"/>
    <col min="4" max="4" width="10.140625" style="42" customWidth="1"/>
    <col min="5" max="5" width="12.7109375" style="14" customWidth="1"/>
    <col min="6" max="7" width="20.140625" style="14" customWidth="1"/>
    <col min="8" max="16384" width="9.140625" style="14"/>
  </cols>
  <sheetData>
    <row r="1" spans="1:7" ht="12" customHeight="1" x14ac:dyDescent="0.2">
      <c r="A1" s="88" t="s">
        <v>88</v>
      </c>
      <c r="B1" s="89"/>
      <c r="C1" s="89"/>
      <c r="D1" s="89"/>
      <c r="E1" s="89"/>
      <c r="F1" s="89"/>
      <c r="G1" s="90"/>
    </row>
    <row r="2" spans="1:7" x14ac:dyDescent="0.2">
      <c r="A2" s="91"/>
      <c r="B2" s="92"/>
      <c r="C2" s="92"/>
      <c r="D2" s="92"/>
      <c r="E2" s="92"/>
      <c r="F2" s="92"/>
      <c r="G2" s="93"/>
    </row>
    <row r="3" spans="1:7" x14ac:dyDescent="0.2">
      <c r="A3" s="91"/>
      <c r="B3" s="92"/>
      <c r="C3" s="92"/>
      <c r="D3" s="92"/>
      <c r="E3" s="92"/>
      <c r="F3" s="92"/>
      <c r="G3" s="93"/>
    </row>
    <row r="4" spans="1:7" ht="13.5" thickBot="1" x14ac:dyDescent="0.25">
      <c r="A4" s="91"/>
      <c r="B4" s="92"/>
      <c r="C4" s="92"/>
      <c r="D4" s="92"/>
      <c r="E4" s="92"/>
      <c r="F4" s="92"/>
      <c r="G4" s="93"/>
    </row>
    <row r="5" spans="1:7" s="15" customFormat="1" ht="35.1" customHeight="1" thickBot="1" x14ac:dyDescent="0.3">
      <c r="A5" s="37" t="s">
        <v>13</v>
      </c>
      <c r="B5" s="38" t="s">
        <v>14</v>
      </c>
      <c r="C5" s="39" t="s">
        <v>15</v>
      </c>
      <c r="D5" s="39" t="s">
        <v>16</v>
      </c>
      <c r="E5" s="39" t="s">
        <v>17</v>
      </c>
      <c r="F5" s="38" t="s">
        <v>75</v>
      </c>
      <c r="G5" s="40" t="s">
        <v>18</v>
      </c>
    </row>
    <row r="6" spans="1:7" s="41" customFormat="1" ht="23.1" customHeight="1" x14ac:dyDescent="0.2">
      <c r="A6" s="85" t="s">
        <v>80</v>
      </c>
      <c r="B6" s="86"/>
      <c r="C6" s="86"/>
      <c r="D6" s="86"/>
      <c r="E6" s="86"/>
      <c r="F6" s="86"/>
      <c r="G6" s="87"/>
    </row>
    <row r="7" spans="1:7" s="41" customFormat="1" ht="30" customHeight="1" x14ac:dyDescent="0.2">
      <c r="A7" s="44">
        <v>1</v>
      </c>
      <c r="B7" s="56" t="s">
        <v>132</v>
      </c>
      <c r="C7" s="57" t="s">
        <v>89</v>
      </c>
      <c r="D7" s="56" t="s">
        <v>69</v>
      </c>
      <c r="E7" s="56">
        <v>1</v>
      </c>
      <c r="F7" s="46"/>
      <c r="G7" s="47">
        <f>+E7*F7</f>
        <v>0</v>
      </c>
    </row>
    <row r="8" spans="1:7" s="41" customFormat="1" ht="30" customHeight="1" x14ac:dyDescent="0.2">
      <c r="A8" s="44">
        <v>2</v>
      </c>
      <c r="B8" s="56" t="s">
        <v>133</v>
      </c>
      <c r="C8" s="57" t="s">
        <v>90</v>
      </c>
      <c r="D8" s="56" t="s">
        <v>69</v>
      </c>
      <c r="E8" s="56">
        <v>1</v>
      </c>
      <c r="F8" s="46"/>
      <c r="G8" s="47">
        <f t="shared" ref="G8:G38" si="0">+E8*F8</f>
        <v>0</v>
      </c>
    </row>
    <row r="9" spans="1:7" s="41" customFormat="1" ht="30" customHeight="1" x14ac:dyDescent="0.2">
      <c r="A9" s="44">
        <v>3</v>
      </c>
      <c r="B9" s="56" t="s">
        <v>134</v>
      </c>
      <c r="C9" s="57" t="s">
        <v>91</v>
      </c>
      <c r="D9" s="56" t="s">
        <v>71</v>
      </c>
      <c r="E9" s="43">
        <v>8027</v>
      </c>
      <c r="F9" s="46"/>
      <c r="G9" s="47">
        <f t="shared" si="0"/>
        <v>0</v>
      </c>
    </row>
    <row r="10" spans="1:7" s="41" customFormat="1" ht="30" customHeight="1" x14ac:dyDescent="0.2">
      <c r="A10" s="44">
        <v>4</v>
      </c>
      <c r="B10" s="56" t="s">
        <v>135</v>
      </c>
      <c r="C10" s="57" t="s">
        <v>92</v>
      </c>
      <c r="D10" s="56" t="s">
        <v>70</v>
      </c>
      <c r="E10" s="43">
        <v>2993</v>
      </c>
      <c r="F10" s="46"/>
      <c r="G10" s="47">
        <f t="shared" si="0"/>
        <v>0</v>
      </c>
    </row>
    <row r="11" spans="1:7" s="41" customFormat="1" ht="30" customHeight="1" x14ac:dyDescent="0.2">
      <c r="A11" s="44">
        <v>5</v>
      </c>
      <c r="B11" s="56" t="s">
        <v>136</v>
      </c>
      <c r="C11" s="57" t="s">
        <v>68</v>
      </c>
      <c r="D11" s="56" t="s">
        <v>69</v>
      </c>
      <c r="E11" s="58">
        <v>1</v>
      </c>
      <c r="F11" s="46"/>
      <c r="G11" s="47">
        <f t="shared" si="0"/>
        <v>0</v>
      </c>
    </row>
    <row r="12" spans="1:7" s="41" customFormat="1" ht="30" customHeight="1" x14ac:dyDescent="0.2">
      <c r="A12" s="44">
        <v>6</v>
      </c>
      <c r="B12" s="69" t="s">
        <v>137</v>
      </c>
      <c r="C12" s="57" t="s">
        <v>93</v>
      </c>
      <c r="D12" s="56" t="s">
        <v>70</v>
      </c>
      <c r="E12" s="59">
        <v>2433</v>
      </c>
      <c r="F12" s="46"/>
      <c r="G12" s="47">
        <f t="shared" si="0"/>
        <v>0</v>
      </c>
    </row>
    <row r="13" spans="1:7" s="41" customFormat="1" ht="30" customHeight="1" x14ac:dyDescent="0.2">
      <c r="A13" s="44">
        <v>7</v>
      </c>
      <c r="B13" s="56" t="s">
        <v>138</v>
      </c>
      <c r="C13" s="57" t="s">
        <v>94</v>
      </c>
      <c r="D13" s="56" t="s">
        <v>69</v>
      </c>
      <c r="E13" s="56">
        <v>1</v>
      </c>
      <c r="F13" s="46"/>
      <c r="G13" s="47">
        <f t="shared" si="0"/>
        <v>0</v>
      </c>
    </row>
    <row r="14" spans="1:7" s="41" customFormat="1" ht="30" customHeight="1" x14ac:dyDescent="0.2">
      <c r="A14" s="44">
        <v>8</v>
      </c>
      <c r="B14" s="56" t="s">
        <v>139</v>
      </c>
      <c r="C14" s="57" t="s">
        <v>95</v>
      </c>
      <c r="D14" s="56" t="s">
        <v>72</v>
      </c>
      <c r="E14" s="56">
        <v>310</v>
      </c>
      <c r="F14" s="46"/>
      <c r="G14" s="47">
        <f t="shared" si="0"/>
        <v>0</v>
      </c>
    </row>
    <row r="15" spans="1:7" s="41" customFormat="1" ht="30" customHeight="1" x14ac:dyDescent="0.2">
      <c r="A15" s="44">
        <v>9</v>
      </c>
      <c r="B15" s="56" t="s">
        <v>139</v>
      </c>
      <c r="C15" s="57" t="s">
        <v>96</v>
      </c>
      <c r="D15" s="56" t="s">
        <v>72</v>
      </c>
      <c r="E15" s="56">
        <v>30</v>
      </c>
      <c r="F15" s="46"/>
      <c r="G15" s="47">
        <f t="shared" si="0"/>
        <v>0</v>
      </c>
    </row>
    <row r="16" spans="1:7" s="41" customFormat="1" ht="30" customHeight="1" x14ac:dyDescent="0.2">
      <c r="A16" s="44">
        <v>10</v>
      </c>
      <c r="B16" s="56" t="s">
        <v>140</v>
      </c>
      <c r="C16" s="57" t="s">
        <v>97</v>
      </c>
      <c r="D16" s="56" t="s">
        <v>72</v>
      </c>
      <c r="E16" s="56">
        <v>50</v>
      </c>
      <c r="F16" s="46"/>
      <c r="G16" s="47">
        <f t="shared" si="0"/>
        <v>0</v>
      </c>
    </row>
    <row r="17" spans="1:7" s="41" customFormat="1" ht="30" customHeight="1" x14ac:dyDescent="0.2">
      <c r="A17" s="44">
        <v>11</v>
      </c>
      <c r="B17" s="56" t="s">
        <v>141</v>
      </c>
      <c r="C17" s="57" t="s">
        <v>131</v>
      </c>
      <c r="D17" s="56" t="s">
        <v>72</v>
      </c>
      <c r="E17" s="43">
        <f>456.68+172.79+64.05+332.89+475.53+400+51.02+139.21+192.56+399.99+131.15+158.88+448.23+57.86+249.1</f>
        <v>3729.9399999999996</v>
      </c>
      <c r="F17" s="46"/>
      <c r="G17" s="47">
        <f t="shared" si="0"/>
        <v>0</v>
      </c>
    </row>
    <row r="18" spans="1:7" s="41" customFormat="1" ht="30" customHeight="1" x14ac:dyDescent="0.2">
      <c r="A18" s="44">
        <v>12</v>
      </c>
      <c r="B18" s="56" t="s">
        <v>142</v>
      </c>
      <c r="C18" s="57" t="s">
        <v>98</v>
      </c>
      <c r="D18" s="56" t="s">
        <v>69</v>
      </c>
      <c r="E18" s="56">
        <v>16</v>
      </c>
      <c r="F18" s="46"/>
      <c r="G18" s="47">
        <f t="shared" si="0"/>
        <v>0</v>
      </c>
    </row>
    <row r="19" spans="1:7" s="41" customFormat="1" ht="30" customHeight="1" x14ac:dyDescent="0.2">
      <c r="A19" s="44">
        <v>13</v>
      </c>
      <c r="B19" s="56" t="s">
        <v>142</v>
      </c>
      <c r="C19" s="57" t="s">
        <v>99</v>
      </c>
      <c r="D19" s="56" t="s">
        <v>118</v>
      </c>
      <c r="E19" s="56">
        <v>54</v>
      </c>
      <c r="F19" s="46"/>
      <c r="G19" s="47">
        <f t="shared" si="0"/>
        <v>0</v>
      </c>
    </row>
    <row r="20" spans="1:7" s="41" customFormat="1" ht="30" customHeight="1" x14ac:dyDescent="0.2">
      <c r="A20" s="44">
        <v>14</v>
      </c>
      <c r="B20" s="56" t="s">
        <v>142</v>
      </c>
      <c r="C20" s="57" t="s">
        <v>100</v>
      </c>
      <c r="D20" s="56" t="s">
        <v>69</v>
      </c>
      <c r="E20" s="56">
        <v>1</v>
      </c>
      <c r="F20" s="46"/>
      <c r="G20" s="47">
        <f t="shared" si="0"/>
        <v>0</v>
      </c>
    </row>
    <row r="21" spans="1:7" s="41" customFormat="1" ht="30" customHeight="1" x14ac:dyDescent="0.2">
      <c r="A21" s="44">
        <v>15</v>
      </c>
      <c r="B21" s="56" t="s">
        <v>142</v>
      </c>
      <c r="C21" s="57" t="s">
        <v>101</v>
      </c>
      <c r="D21" s="56" t="s">
        <v>118</v>
      </c>
      <c r="E21" s="56">
        <v>8</v>
      </c>
      <c r="F21" s="46"/>
      <c r="G21" s="47">
        <f t="shared" si="0"/>
        <v>0</v>
      </c>
    </row>
    <row r="22" spans="1:7" s="41" customFormat="1" ht="30" customHeight="1" x14ac:dyDescent="0.2">
      <c r="A22" s="44">
        <v>16</v>
      </c>
      <c r="B22" s="56" t="s">
        <v>143</v>
      </c>
      <c r="C22" s="57" t="s">
        <v>102</v>
      </c>
      <c r="D22" s="56" t="s">
        <v>71</v>
      </c>
      <c r="E22" s="43">
        <v>157</v>
      </c>
      <c r="F22" s="46"/>
      <c r="G22" s="47">
        <f t="shared" si="0"/>
        <v>0</v>
      </c>
    </row>
    <row r="23" spans="1:7" s="41" customFormat="1" ht="30" customHeight="1" x14ac:dyDescent="0.2">
      <c r="A23" s="44">
        <v>17</v>
      </c>
      <c r="B23" s="56" t="s">
        <v>143</v>
      </c>
      <c r="C23" s="57" t="s">
        <v>103</v>
      </c>
      <c r="D23" s="56" t="s">
        <v>71</v>
      </c>
      <c r="E23" s="43">
        <v>2559</v>
      </c>
      <c r="F23" s="46"/>
      <c r="G23" s="47">
        <f t="shared" si="0"/>
        <v>0</v>
      </c>
    </row>
    <row r="24" spans="1:7" s="41" customFormat="1" ht="30" customHeight="1" x14ac:dyDescent="0.2">
      <c r="A24" s="44">
        <v>18</v>
      </c>
      <c r="B24" s="56" t="s">
        <v>144</v>
      </c>
      <c r="C24" s="57" t="s">
        <v>104</v>
      </c>
      <c r="D24" s="56" t="s">
        <v>69</v>
      </c>
      <c r="E24" s="56">
        <v>1</v>
      </c>
      <c r="F24" s="46"/>
      <c r="G24" s="47">
        <f t="shared" si="0"/>
        <v>0</v>
      </c>
    </row>
    <row r="25" spans="1:7" s="41" customFormat="1" ht="30" customHeight="1" x14ac:dyDescent="0.2">
      <c r="A25" s="44">
        <v>19</v>
      </c>
      <c r="B25" s="56" t="s">
        <v>144</v>
      </c>
      <c r="C25" s="57" t="s">
        <v>105</v>
      </c>
      <c r="D25" s="69" t="s">
        <v>119</v>
      </c>
      <c r="E25" s="56">
        <v>50</v>
      </c>
      <c r="F25" s="46"/>
      <c r="G25" s="47">
        <f t="shared" si="0"/>
        <v>0</v>
      </c>
    </row>
    <row r="26" spans="1:7" s="41" customFormat="1" ht="30" customHeight="1" x14ac:dyDescent="0.2">
      <c r="A26" s="44">
        <v>20</v>
      </c>
      <c r="B26" s="56" t="s">
        <v>144</v>
      </c>
      <c r="C26" s="57" t="s">
        <v>106</v>
      </c>
      <c r="D26" s="56" t="s">
        <v>82</v>
      </c>
      <c r="E26" s="56">
        <v>110</v>
      </c>
      <c r="F26" s="46"/>
      <c r="G26" s="47">
        <f t="shared" si="0"/>
        <v>0</v>
      </c>
    </row>
    <row r="27" spans="1:7" s="41" customFormat="1" ht="30" customHeight="1" x14ac:dyDescent="0.2">
      <c r="A27" s="44">
        <v>21</v>
      </c>
      <c r="B27" s="56" t="s">
        <v>144</v>
      </c>
      <c r="C27" s="57" t="s">
        <v>107</v>
      </c>
      <c r="D27" s="56" t="s">
        <v>82</v>
      </c>
      <c r="E27" s="56">
        <v>55</v>
      </c>
      <c r="F27" s="46"/>
      <c r="G27" s="47">
        <f t="shared" si="0"/>
        <v>0</v>
      </c>
    </row>
    <row r="28" spans="1:7" s="41" customFormat="1" ht="30" customHeight="1" x14ac:dyDescent="0.2">
      <c r="A28" s="44">
        <v>22</v>
      </c>
      <c r="B28" s="56" t="s">
        <v>144</v>
      </c>
      <c r="C28" s="57" t="s">
        <v>108</v>
      </c>
      <c r="D28" s="56" t="s">
        <v>82</v>
      </c>
      <c r="E28" s="56">
        <v>220</v>
      </c>
      <c r="F28" s="46"/>
      <c r="G28" s="47">
        <f t="shared" si="0"/>
        <v>0</v>
      </c>
    </row>
    <row r="29" spans="1:7" s="41" customFormat="1" ht="30" customHeight="1" x14ac:dyDescent="0.2">
      <c r="A29" s="44">
        <v>23</v>
      </c>
      <c r="B29" s="56" t="s">
        <v>145</v>
      </c>
      <c r="C29" s="57" t="s">
        <v>109</v>
      </c>
      <c r="D29" s="56" t="s">
        <v>72</v>
      </c>
      <c r="E29" s="43">
        <v>3265</v>
      </c>
      <c r="F29" s="46"/>
      <c r="G29" s="47">
        <f t="shared" si="0"/>
        <v>0</v>
      </c>
    </row>
    <row r="30" spans="1:7" s="41" customFormat="1" ht="30" customHeight="1" x14ac:dyDescent="0.2">
      <c r="A30" s="44">
        <v>24</v>
      </c>
      <c r="B30" s="56" t="s">
        <v>146</v>
      </c>
      <c r="C30" s="57" t="s">
        <v>81</v>
      </c>
      <c r="D30" s="56" t="s">
        <v>72</v>
      </c>
      <c r="E30" s="43">
        <v>1027</v>
      </c>
      <c r="F30" s="46"/>
      <c r="G30" s="47">
        <f t="shared" si="0"/>
        <v>0</v>
      </c>
    </row>
    <row r="31" spans="1:7" s="41" customFormat="1" ht="30" customHeight="1" x14ac:dyDescent="0.2">
      <c r="A31" s="44">
        <v>25</v>
      </c>
      <c r="B31" s="56" t="s">
        <v>147</v>
      </c>
      <c r="C31" s="57" t="s">
        <v>110</v>
      </c>
      <c r="D31" s="56" t="s">
        <v>76</v>
      </c>
      <c r="E31" s="56">
        <v>1</v>
      </c>
      <c r="F31" s="46"/>
      <c r="G31" s="47">
        <f t="shared" si="0"/>
        <v>0</v>
      </c>
    </row>
    <row r="32" spans="1:7" s="41" customFormat="1" ht="30" customHeight="1" x14ac:dyDescent="0.2">
      <c r="A32" s="44">
        <v>26</v>
      </c>
      <c r="B32" s="56" t="s">
        <v>148</v>
      </c>
      <c r="C32" s="57" t="s">
        <v>111</v>
      </c>
      <c r="D32" s="56" t="s">
        <v>76</v>
      </c>
      <c r="E32" s="56">
        <v>1</v>
      </c>
      <c r="F32" s="46"/>
      <c r="G32" s="47">
        <f t="shared" si="0"/>
        <v>0</v>
      </c>
    </row>
    <row r="33" spans="1:7" s="41" customFormat="1" ht="30" customHeight="1" x14ac:dyDescent="0.2">
      <c r="A33" s="44">
        <v>27</v>
      </c>
      <c r="B33" s="69" t="s">
        <v>149</v>
      </c>
      <c r="C33" s="57" t="s">
        <v>112</v>
      </c>
      <c r="D33" s="56" t="s">
        <v>69</v>
      </c>
      <c r="E33" s="43">
        <v>1</v>
      </c>
      <c r="F33" s="46"/>
      <c r="G33" s="47">
        <f t="shared" si="0"/>
        <v>0</v>
      </c>
    </row>
    <row r="34" spans="1:7" s="41" customFormat="1" ht="30" customHeight="1" x14ac:dyDescent="0.2">
      <c r="A34" s="44">
        <v>28</v>
      </c>
      <c r="B34" s="56" t="s">
        <v>150</v>
      </c>
      <c r="C34" s="57" t="s">
        <v>113</v>
      </c>
      <c r="D34" s="56" t="s">
        <v>76</v>
      </c>
      <c r="E34" s="56">
        <v>1</v>
      </c>
      <c r="F34" s="46"/>
      <c r="G34" s="47">
        <f t="shared" si="0"/>
        <v>0</v>
      </c>
    </row>
    <row r="35" spans="1:7" s="41" customFormat="1" ht="30" customHeight="1" x14ac:dyDescent="0.2">
      <c r="A35" s="44">
        <v>29</v>
      </c>
      <c r="B35" s="56" t="s">
        <v>150</v>
      </c>
      <c r="C35" s="57" t="s">
        <v>114</v>
      </c>
      <c r="D35" s="56" t="s">
        <v>76</v>
      </c>
      <c r="E35" s="56">
        <v>1</v>
      </c>
      <c r="F35" s="46"/>
      <c r="G35" s="47">
        <f t="shared" si="0"/>
        <v>0</v>
      </c>
    </row>
    <row r="36" spans="1:7" s="41" customFormat="1" ht="30" customHeight="1" x14ac:dyDescent="0.2">
      <c r="A36" s="44">
        <v>30</v>
      </c>
      <c r="B36" s="60" t="s">
        <v>151</v>
      </c>
      <c r="C36" s="57" t="s">
        <v>115</v>
      </c>
      <c r="D36" s="56" t="s">
        <v>79</v>
      </c>
      <c r="E36" s="56">
        <v>210</v>
      </c>
      <c r="F36" s="46"/>
      <c r="G36" s="47">
        <f t="shared" si="0"/>
        <v>0</v>
      </c>
    </row>
    <row r="37" spans="1:7" s="41" customFormat="1" ht="30" customHeight="1" x14ac:dyDescent="0.2">
      <c r="A37" s="44">
        <v>31</v>
      </c>
      <c r="B37" s="60" t="s">
        <v>151</v>
      </c>
      <c r="C37" s="57" t="s">
        <v>116</v>
      </c>
      <c r="D37" s="56" t="s">
        <v>71</v>
      </c>
      <c r="E37" s="43">
        <v>7745</v>
      </c>
      <c r="F37" s="46"/>
      <c r="G37" s="47">
        <f t="shared" si="0"/>
        <v>0</v>
      </c>
    </row>
    <row r="38" spans="1:7" s="41" customFormat="1" ht="30" customHeight="1" x14ac:dyDescent="0.2">
      <c r="A38" s="44">
        <v>32</v>
      </c>
      <c r="B38" s="60" t="s">
        <v>152</v>
      </c>
      <c r="C38" s="57" t="s">
        <v>117</v>
      </c>
      <c r="D38" s="56" t="s">
        <v>71</v>
      </c>
      <c r="E38" s="56">
        <v>419</v>
      </c>
      <c r="F38" s="46"/>
      <c r="G38" s="47">
        <f t="shared" si="0"/>
        <v>0</v>
      </c>
    </row>
    <row r="39" spans="1:7" s="41" customFormat="1" ht="30" customHeight="1" x14ac:dyDescent="0.2">
      <c r="A39" s="44">
        <v>33</v>
      </c>
      <c r="B39" s="48" t="s">
        <v>153</v>
      </c>
      <c r="C39" s="49" t="s">
        <v>83</v>
      </c>
      <c r="D39" s="50" t="s">
        <v>84</v>
      </c>
      <c r="E39" s="43">
        <v>100000</v>
      </c>
      <c r="F39" s="51">
        <v>1</v>
      </c>
      <c r="G39" s="47">
        <f t="shared" ref="G39" si="1">+E39*F39</f>
        <v>100000</v>
      </c>
    </row>
    <row r="40" spans="1:7" s="41" customFormat="1" ht="30" customHeight="1" x14ac:dyDescent="0.2">
      <c r="A40" s="44">
        <v>34</v>
      </c>
      <c r="B40" s="56" t="s">
        <v>154</v>
      </c>
      <c r="C40" s="62" t="s">
        <v>92</v>
      </c>
      <c r="D40" s="56" t="s">
        <v>70</v>
      </c>
      <c r="E40" s="70">
        <v>2540</v>
      </c>
      <c r="F40" s="46"/>
      <c r="G40" s="47">
        <f t="shared" ref="G40:G50" si="2">+E40*F40</f>
        <v>0</v>
      </c>
    </row>
    <row r="41" spans="1:7" s="41" customFormat="1" ht="30" customHeight="1" x14ac:dyDescent="0.2">
      <c r="A41" s="44">
        <v>35</v>
      </c>
      <c r="B41" s="56" t="s">
        <v>155</v>
      </c>
      <c r="C41" s="57" t="s">
        <v>120</v>
      </c>
      <c r="D41" s="56" t="s">
        <v>71</v>
      </c>
      <c r="E41" s="70">
        <v>850</v>
      </c>
      <c r="F41" s="46"/>
      <c r="G41" s="47">
        <f t="shared" si="2"/>
        <v>0</v>
      </c>
    </row>
    <row r="42" spans="1:7" s="41" customFormat="1" ht="30" customHeight="1" x14ac:dyDescent="0.2">
      <c r="A42" s="44">
        <v>36</v>
      </c>
      <c r="B42" s="56" t="s">
        <v>137</v>
      </c>
      <c r="C42" s="57" t="s">
        <v>93</v>
      </c>
      <c r="D42" s="56" t="s">
        <v>70</v>
      </c>
      <c r="E42" s="70">
        <v>995</v>
      </c>
      <c r="F42" s="46"/>
      <c r="G42" s="47">
        <f t="shared" si="2"/>
        <v>0</v>
      </c>
    </row>
    <row r="43" spans="1:7" s="41" customFormat="1" ht="30" customHeight="1" x14ac:dyDescent="0.2">
      <c r="A43" s="44">
        <v>37</v>
      </c>
      <c r="B43" s="56" t="s">
        <v>156</v>
      </c>
      <c r="C43" s="57" t="s">
        <v>121</v>
      </c>
      <c r="D43" s="56" t="s">
        <v>71</v>
      </c>
      <c r="E43" s="70">
        <v>2965</v>
      </c>
      <c r="F43" s="46"/>
      <c r="G43" s="47">
        <f t="shared" si="2"/>
        <v>0</v>
      </c>
    </row>
    <row r="44" spans="1:7" s="41" customFormat="1" ht="30" customHeight="1" x14ac:dyDescent="0.2">
      <c r="A44" s="44">
        <v>38</v>
      </c>
      <c r="B44" s="56" t="s">
        <v>143</v>
      </c>
      <c r="C44" s="61" t="s">
        <v>122</v>
      </c>
      <c r="D44" s="56" t="s">
        <v>71</v>
      </c>
      <c r="E44" s="70">
        <v>3111</v>
      </c>
      <c r="F44" s="46"/>
      <c r="G44" s="47">
        <f t="shared" si="2"/>
        <v>0</v>
      </c>
    </row>
    <row r="45" spans="1:7" s="41" customFormat="1" ht="30" customHeight="1" x14ac:dyDescent="0.2">
      <c r="A45" s="44">
        <v>39</v>
      </c>
      <c r="B45" s="56" t="s">
        <v>157</v>
      </c>
      <c r="C45" s="61" t="s">
        <v>123</v>
      </c>
      <c r="D45" s="56" t="s">
        <v>79</v>
      </c>
      <c r="E45" s="70">
        <v>272</v>
      </c>
      <c r="F45" s="46"/>
      <c r="G45" s="47">
        <f t="shared" si="2"/>
        <v>0</v>
      </c>
    </row>
    <row r="46" spans="1:7" s="41" customFormat="1" ht="30" customHeight="1" x14ac:dyDescent="0.2">
      <c r="A46" s="44">
        <v>40</v>
      </c>
      <c r="B46" s="56" t="s">
        <v>157</v>
      </c>
      <c r="C46" s="61" t="s">
        <v>124</v>
      </c>
      <c r="D46" s="56" t="s">
        <v>79</v>
      </c>
      <c r="E46" s="70">
        <v>1177</v>
      </c>
      <c r="F46" s="46"/>
      <c r="G46" s="47">
        <f t="shared" si="2"/>
        <v>0</v>
      </c>
    </row>
    <row r="47" spans="1:7" s="41" customFormat="1" ht="30" customHeight="1" x14ac:dyDescent="0.2">
      <c r="A47" s="44">
        <v>41</v>
      </c>
      <c r="B47" s="56" t="s">
        <v>158</v>
      </c>
      <c r="C47" s="57" t="s">
        <v>125</v>
      </c>
      <c r="D47" s="56" t="s">
        <v>71</v>
      </c>
      <c r="E47" s="70">
        <v>9</v>
      </c>
      <c r="F47" s="46"/>
      <c r="G47" s="47">
        <f t="shared" si="2"/>
        <v>0</v>
      </c>
    </row>
    <row r="48" spans="1:7" s="41" customFormat="1" ht="30" customHeight="1" x14ac:dyDescent="0.2">
      <c r="A48" s="44">
        <v>42</v>
      </c>
      <c r="B48" s="56" t="s">
        <v>159</v>
      </c>
      <c r="C48" s="57" t="s">
        <v>126</v>
      </c>
      <c r="D48" s="56" t="s">
        <v>71</v>
      </c>
      <c r="E48" s="70">
        <v>73</v>
      </c>
      <c r="F48" s="46"/>
      <c r="G48" s="47">
        <f t="shared" si="2"/>
        <v>0</v>
      </c>
    </row>
    <row r="49" spans="1:7" s="41" customFormat="1" ht="30" customHeight="1" x14ac:dyDescent="0.2">
      <c r="A49" s="44">
        <v>43</v>
      </c>
      <c r="B49" s="56" t="s">
        <v>160</v>
      </c>
      <c r="C49" s="61" t="s">
        <v>127</v>
      </c>
      <c r="D49" s="56" t="s">
        <v>71</v>
      </c>
      <c r="E49" s="70">
        <v>3111</v>
      </c>
      <c r="F49" s="46"/>
      <c r="G49" s="47">
        <f t="shared" si="2"/>
        <v>0</v>
      </c>
    </row>
    <row r="50" spans="1:7" s="41" customFormat="1" ht="30" customHeight="1" x14ac:dyDescent="0.2">
      <c r="A50" s="44">
        <v>44</v>
      </c>
      <c r="B50" s="56" t="s">
        <v>160</v>
      </c>
      <c r="C50" s="61" t="s">
        <v>128</v>
      </c>
      <c r="D50" s="56" t="s">
        <v>71</v>
      </c>
      <c r="E50" s="70">
        <v>73</v>
      </c>
      <c r="F50" s="46"/>
      <c r="G50" s="47">
        <f t="shared" si="2"/>
        <v>0</v>
      </c>
    </row>
    <row r="51" spans="1:7" s="41" customFormat="1" ht="30" customHeight="1" x14ac:dyDescent="0.2">
      <c r="A51" s="65">
        <v>45</v>
      </c>
      <c r="B51" s="66" t="s">
        <v>160</v>
      </c>
      <c r="C51" s="67" t="s">
        <v>129</v>
      </c>
      <c r="D51" s="66" t="s">
        <v>71</v>
      </c>
      <c r="E51" s="72">
        <v>9</v>
      </c>
      <c r="F51" s="68"/>
      <c r="G51" s="71"/>
    </row>
    <row r="52" spans="1:7" s="41" customFormat="1" ht="21.75" customHeight="1" thickBot="1" x14ac:dyDescent="0.25">
      <c r="A52" s="78"/>
      <c r="B52" s="73"/>
      <c r="C52" s="74" t="s">
        <v>168</v>
      </c>
      <c r="D52" s="75"/>
      <c r="E52" s="75"/>
      <c r="F52" s="76"/>
      <c r="G52" s="77">
        <f>SUM(G7:G51)</f>
        <v>100000</v>
      </c>
    </row>
    <row r="53" spans="1:7" s="41" customFormat="1" ht="23.25" customHeight="1" x14ac:dyDescent="0.2">
      <c r="A53" s="94" t="s">
        <v>164</v>
      </c>
      <c r="B53" s="95"/>
      <c r="C53" s="95"/>
      <c r="D53" s="95"/>
      <c r="E53" s="95"/>
      <c r="F53" s="95"/>
      <c r="G53" s="96"/>
    </row>
    <row r="54" spans="1:7" s="41" customFormat="1" ht="30" customHeight="1" x14ac:dyDescent="0.2">
      <c r="A54" s="44">
        <v>46</v>
      </c>
      <c r="B54" s="56" t="s">
        <v>134</v>
      </c>
      <c r="C54" s="57" t="s">
        <v>162</v>
      </c>
      <c r="D54" s="56" t="s">
        <v>71</v>
      </c>
      <c r="E54" s="43">
        <f>-60*37.5/9</f>
        <v>-250</v>
      </c>
      <c r="F54" s="68"/>
      <c r="G54" s="71">
        <f>E54*F54</f>
        <v>0</v>
      </c>
    </row>
    <row r="55" spans="1:7" s="41" customFormat="1" ht="30" customHeight="1" x14ac:dyDescent="0.2">
      <c r="A55" s="44">
        <v>47</v>
      </c>
      <c r="B55" s="56" t="s">
        <v>161</v>
      </c>
      <c r="C55" s="57" t="s">
        <v>163</v>
      </c>
      <c r="D55" s="56" t="s">
        <v>70</v>
      </c>
      <c r="E55" s="43">
        <f>(-15.8*60*(30/12))/27</f>
        <v>-87.777777777777771</v>
      </c>
      <c r="F55" s="68"/>
      <c r="G55" s="71">
        <f t="shared" ref="G55:G56" si="3">E55*F55</f>
        <v>0</v>
      </c>
    </row>
    <row r="56" spans="1:7" s="41" customFormat="1" ht="30" customHeight="1" x14ac:dyDescent="0.2">
      <c r="A56" s="44">
        <v>48</v>
      </c>
      <c r="B56" s="56" t="s">
        <v>139</v>
      </c>
      <c r="C56" s="57" t="s">
        <v>95</v>
      </c>
      <c r="D56" s="56" t="s">
        <v>72</v>
      </c>
      <c r="E56" s="56">
        <v>60</v>
      </c>
      <c r="F56" s="46"/>
      <c r="G56" s="47">
        <f t="shared" si="3"/>
        <v>0</v>
      </c>
    </row>
    <row r="57" spans="1:7" s="41" customFormat="1" ht="21.75" customHeight="1" thickBot="1" x14ac:dyDescent="0.3">
      <c r="A57" s="52"/>
      <c r="B57" s="64"/>
      <c r="C57" s="63" t="s">
        <v>165</v>
      </c>
      <c r="D57" s="53"/>
      <c r="E57" s="53"/>
      <c r="F57" s="54"/>
      <c r="G57" s="55">
        <f>SUM(G54:G56)</f>
        <v>0</v>
      </c>
    </row>
  </sheetData>
  <sheetProtection selectLockedCells="1"/>
  <mergeCells count="3">
    <mergeCell ref="A6:G6"/>
    <mergeCell ref="A1:G4"/>
    <mergeCell ref="A53:G53"/>
  </mergeCells>
  <phoneticPr fontId="9" type="noConversion"/>
  <printOptions horizontalCentered="1"/>
  <pageMargins left="0.39" right="0.54" top="1" bottom="1" header="0.5" footer="0.5"/>
  <pageSetup scale="58" firstPageNumber="2" fitToHeight="2" orientation="portrait" useFirstPageNumber="1" r:id="rId1"/>
  <headerFooter>
    <oddFooter>&amp;C&amp;12&amp;K000000P-&amp;P+1.</oddFooter>
  </headerFooter>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2:N60"/>
  <sheetViews>
    <sheetView showZeros="0" topLeftCell="A27" zoomScale="125" zoomScaleNormal="125" zoomScaleSheetLayoutView="100" zoomScalePageLayoutView="125" workbookViewId="0">
      <selection activeCell="J55" sqref="J55"/>
    </sheetView>
  </sheetViews>
  <sheetFormatPr defaultColWidth="8.7109375" defaultRowHeight="14.25" x14ac:dyDescent="0.2"/>
  <cols>
    <col min="1" max="7" width="8.7109375" style="16"/>
    <col min="8" max="8" width="10.7109375" style="16" customWidth="1"/>
    <col min="9" max="12" width="8.7109375" style="16"/>
    <col min="13" max="13" width="3.140625" style="16" customWidth="1"/>
    <col min="14" max="14" width="16" style="16" customWidth="1"/>
    <col min="15" max="16384" width="8.7109375" style="16"/>
  </cols>
  <sheetData>
    <row r="2" spans="1:14" ht="15.75" thickBot="1" x14ac:dyDescent="0.3">
      <c r="A2" s="17"/>
      <c r="B2" s="17" t="s">
        <v>166</v>
      </c>
      <c r="C2" s="18"/>
      <c r="D2" s="19"/>
      <c r="H2" s="20"/>
      <c r="I2" s="20"/>
      <c r="K2" s="98">
        <f>'BID FORM'!G52</f>
        <v>100000</v>
      </c>
      <c r="L2" s="99"/>
      <c r="M2" s="99"/>
      <c r="N2" s="21"/>
    </row>
    <row r="3" spans="1:14" ht="15.75" thickBot="1" x14ac:dyDescent="0.3">
      <c r="A3" s="17"/>
      <c r="B3" s="17" t="s">
        <v>165</v>
      </c>
      <c r="C3" s="18"/>
      <c r="D3" s="19"/>
      <c r="H3" s="20"/>
      <c r="I3" s="20"/>
      <c r="K3" s="101">
        <f>'BID FORM'!G57</f>
        <v>0</v>
      </c>
      <c r="L3" s="101"/>
      <c r="M3" s="101"/>
      <c r="N3" s="21"/>
    </row>
    <row r="4" spans="1:14" ht="15.75" thickBot="1" x14ac:dyDescent="0.3">
      <c r="A4" s="17"/>
      <c r="B4" s="17"/>
      <c r="C4" s="18"/>
      <c r="D4" s="19"/>
      <c r="H4" s="20"/>
      <c r="I4" s="20"/>
      <c r="K4" s="22"/>
      <c r="L4" s="22"/>
      <c r="M4" s="22"/>
      <c r="N4" s="21"/>
    </row>
    <row r="5" spans="1:14" ht="15.75" thickBot="1" x14ac:dyDescent="0.3">
      <c r="A5" s="17"/>
      <c r="B5" s="17" t="s">
        <v>167</v>
      </c>
      <c r="C5" s="18"/>
      <c r="D5" s="19"/>
      <c r="H5" s="20"/>
      <c r="I5" s="20"/>
      <c r="K5" s="100">
        <f>SUM(K2:M3)</f>
        <v>100000</v>
      </c>
      <c r="L5" s="101"/>
      <c r="M5" s="102"/>
      <c r="N5" s="21"/>
    </row>
    <row r="6" spans="1:14" ht="15.75" thickBot="1" x14ac:dyDescent="0.3">
      <c r="A6" s="23"/>
      <c r="B6" s="24"/>
      <c r="C6" s="25"/>
      <c r="D6" s="26"/>
      <c r="E6" s="24"/>
      <c r="F6" s="24"/>
      <c r="G6" s="24"/>
      <c r="H6" s="27"/>
      <c r="I6" s="27"/>
      <c r="J6" s="24"/>
      <c r="K6" s="24"/>
      <c r="L6" s="24"/>
      <c r="M6" s="24"/>
    </row>
    <row r="7" spans="1:14" ht="15" x14ac:dyDescent="0.25">
      <c r="A7" s="17"/>
      <c r="C7" s="18"/>
      <c r="D7" s="19"/>
      <c r="H7" s="20"/>
      <c r="I7" s="20"/>
    </row>
    <row r="8" spans="1:14" x14ac:dyDescent="0.2">
      <c r="A8" s="16" t="s">
        <v>21</v>
      </c>
      <c r="E8" s="20"/>
      <c r="F8" s="20"/>
    </row>
    <row r="9" spans="1:14" x14ac:dyDescent="0.2">
      <c r="E9" s="20"/>
      <c r="F9" s="20"/>
    </row>
    <row r="10" spans="1:14" x14ac:dyDescent="0.2">
      <c r="A10" s="28"/>
      <c r="B10" s="28"/>
      <c r="C10" s="28"/>
      <c r="D10" s="28"/>
      <c r="E10" s="29"/>
      <c r="F10" s="29"/>
      <c r="G10" s="28"/>
      <c r="H10" s="29"/>
      <c r="I10" s="16" t="s">
        <v>66</v>
      </c>
      <c r="J10" s="97" t="s">
        <v>78</v>
      </c>
      <c r="K10" s="97"/>
      <c r="L10" s="97"/>
      <c r="M10" s="97"/>
    </row>
    <row r="11" spans="1:14" x14ac:dyDescent="0.2">
      <c r="A11" s="19"/>
      <c r="C11" s="18"/>
      <c r="D11" s="19"/>
      <c r="E11" s="20"/>
      <c r="F11" s="20"/>
      <c r="H11" s="20"/>
      <c r="K11" s="19" t="s">
        <v>20</v>
      </c>
    </row>
    <row r="12" spans="1:14" x14ac:dyDescent="0.2">
      <c r="A12" s="19"/>
      <c r="C12" s="18"/>
      <c r="D12" s="19"/>
      <c r="E12" s="20"/>
      <c r="F12" s="20"/>
      <c r="H12" s="20"/>
      <c r="K12" s="19"/>
    </row>
    <row r="13" spans="1:14" x14ac:dyDescent="0.2">
      <c r="A13" s="19"/>
      <c r="C13" s="18"/>
      <c r="D13" s="19"/>
      <c r="E13" s="20"/>
      <c r="F13" s="20"/>
      <c r="H13" s="20"/>
      <c r="K13" s="19"/>
    </row>
    <row r="14" spans="1:14" x14ac:dyDescent="0.2">
      <c r="A14" s="16" t="s">
        <v>22</v>
      </c>
      <c r="E14" s="20"/>
      <c r="F14" s="20"/>
    </row>
    <row r="15" spans="1:14" x14ac:dyDescent="0.2">
      <c r="A15" s="16" t="s">
        <v>74</v>
      </c>
      <c r="E15" s="20"/>
      <c r="F15" s="20"/>
    </row>
    <row r="16" spans="1:14" x14ac:dyDescent="0.2">
      <c r="A16" s="16" t="s">
        <v>23</v>
      </c>
      <c r="E16" s="20"/>
      <c r="F16" s="20"/>
    </row>
    <row r="17" spans="1:9" x14ac:dyDescent="0.2">
      <c r="A17" s="16" t="s">
        <v>24</v>
      </c>
      <c r="E17" s="20"/>
      <c r="F17" s="20"/>
    </row>
    <row r="18" spans="1:9" x14ac:dyDescent="0.2">
      <c r="A18" s="16" t="s">
        <v>25</v>
      </c>
      <c r="E18" s="20"/>
      <c r="F18" s="20"/>
    </row>
    <row r="19" spans="1:9" x14ac:dyDescent="0.2">
      <c r="E19" s="20"/>
      <c r="F19" s="20"/>
    </row>
    <row r="20" spans="1:9" x14ac:dyDescent="0.2">
      <c r="E20" s="20"/>
      <c r="F20" s="20"/>
    </row>
    <row r="21" spans="1:9" x14ac:dyDescent="0.2">
      <c r="A21" s="16" t="s">
        <v>57</v>
      </c>
      <c r="E21" s="20"/>
      <c r="F21" s="20"/>
    </row>
    <row r="22" spans="1:9" x14ac:dyDescent="0.2">
      <c r="E22" s="20"/>
      <c r="F22" s="20"/>
    </row>
    <row r="23" spans="1:9" x14ac:dyDescent="0.2">
      <c r="E23" s="20"/>
      <c r="F23" s="20"/>
    </row>
    <row r="24" spans="1:9" x14ac:dyDescent="0.2">
      <c r="A24" s="20" t="s">
        <v>26</v>
      </c>
      <c r="E24" s="20"/>
      <c r="I24" s="20"/>
    </row>
    <row r="25" spans="1:9" x14ac:dyDescent="0.2">
      <c r="A25" s="20"/>
      <c r="E25" s="20"/>
      <c r="I25" s="20"/>
    </row>
    <row r="27" spans="1:9" x14ac:dyDescent="0.2">
      <c r="A27" s="20" t="s">
        <v>27</v>
      </c>
      <c r="E27" s="20"/>
      <c r="I27" s="20"/>
    </row>
    <row r="28" spans="1:9" x14ac:dyDescent="0.2">
      <c r="A28" s="20" t="s">
        <v>28</v>
      </c>
      <c r="E28" s="20"/>
      <c r="I28" s="20"/>
    </row>
    <row r="29" spans="1:9" x14ac:dyDescent="0.2">
      <c r="A29" s="20"/>
      <c r="E29" s="20"/>
      <c r="I29" s="20"/>
    </row>
    <row r="30" spans="1:9" x14ac:dyDescent="0.2">
      <c r="A30" s="20"/>
      <c r="E30" s="20"/>
      <c r="I30" s="20"/>
    </row>
    <row r="31" spans="1:9" x14ac:dyDescent="0.2">
      <c r="A31" s="20"/>
      <c r="E31" s="20"/>
      <c r="I31" s="20"/>
    </row>
    <row r="32" spans="1:9" x14ac:dyDescent="0.2">
      <c r="A32" s="20"/>
      <c r="D32" s="16" t="s">
        <v>54</v>
      </c>
      <c r="E32" s="20"/>
      <c r="I32" s="20"/>
    </row>
    <row r="33" spans="1:11" x14ac:dyDescent="0.2">
      <c r="A33" s="20"/>
      <c r="E33" s="20"/>
      <c r="I33" s="20"/>
    </row>
    <row r="34" spans="1:11" x14ac:dyDescent="0.2">
      <c r="A34" s="16" t="s">
        <v>29</v>
      </c>
      <c r="E34" s="20"/>
      <c r="H34" s="30" t="s">
        <v>73</v>
      </c>
      <c r="I34" s="20"/>
    </row>
    <row r="35" spans="1:11" x14ac:dyDescent="0.2">
      <c r="A35" s="16" t="s">
        <v>30</v>
      </c>
      <c r="E35" s="20"/>
      <c r="H35" s="20" t="s">
        <v>31</v>
      </c>
      <c r="I35" s="20"/>
    </row>
    <row r="36" spans="1:11" x14ac:dyDescent="0.2">
      <c r="A36" s="20" t="s">
        <v>32</v>
      </c>
      <c r="E36" s="20"/>
      <c r="H36" s="16" t="s">
        <v>56</v>
      </c>
    </row>
    <row r="37" spans="1:11" x14ac:dyDescent="0.2">
      <c r="A37" s="16" t="s">
        <v>55</v>
      </c>
      <c r="E37" s="20"/>
      <c r="G37" s="16" t="s">
        <v>33</v>
      </c>
      <c r="H37" s="16" t="s">
        <v>55</v>
      </c>
    </row>
    <row r="38" spans="1:11" x14ac:dyDescent="0.2">
      <c r="E38" s="20"/>
      <c r="I38" s="20"/>
      <c r="K38" s="16" t="s">
        <v>35</v>
      </c>
    </row>
    <row r="39" spans="1:11" x14ac:dyDescent="0.2">
      <c r="A39" s="20"/>
      <c r="E39" s="20"/>
      <c r="I39" s="16" t="s">
        <v>34</v>
      </c>
    </row>
    <row r="40" spans="1:11" x14ac:dyDescent="0.2">
      <c r="E40" s="20"/>
      <c r="I40" s="20"/>
    </row>
    <row r="41" spans="1:11" x14ac:dyDescent="0.2">
      <c r="E41" s="20"/>
      <c r="F41" s="16" t="s">
        <v>36</v>
      </c>
    </row>
    <row r="42" spans="1:11" x14ac:dyDescent="0.2">
      <c r="E42" s="20"/>
      <c r="F42" s="20" t="s">
        <v>37</v>
      </c>
    </row>
    <row r="43" spans="1:11" x14ac:dyDescent="0.2">
      <c r="A43" s="16" t="s">
        <v>19</v>
      </c>
      <c r="E43" s="20"/>
      <c r="F43" s="20" t="s">
        <v>37</v>
      </c>
    </row>
    <row r="44" spans="1:11" x14ac:dyDescent="0.2">
      <c r="E44" s="20"/>
      <c r="F44" s="20" t="s">
        <v>37</v>
      </c>
    </row>
    <row r="45" spans="1:11" x14ac:dyDescent="0.2">
      <c r="F45" s="20" t="s">
        <v>37</v>
      </c>
    </row>
    <row r="48" spans="1:11" x14ac:dyDescent="0.2">
      <c r="A48" s="16" t="s">
        <v>38</v>
      </c>
      <c r="E48" s="20"/>
      <c r="H48" s="20" t="s">
        <v>77</v>
      </c>
    </row>
    <row r="49" spans="1:6" x14ac:dyDescent="0.2">
      <c r="E49" s="20"/>
      <c r="F49" s="20"/>
    </row>
    <row r="50" spans="1:6" x14ac:dyDescent="0.2">
      <c r="A50" s="16" t="s">
        <v>39</v>
      </c>
      <c r="E50" s="20"/>
      <c r="F50" s="20"/>
    </row>
    <row r="51" spans="1:6" x14ac:dyDescent="0.2">
      <c r="E51" s="20"/>
      <c r="F51" s="20"/>
    </row>
    <row r="52" spans="1:6" x14ac:dyDescent="0.2">
      <c r="A52" s="16" t="s">
        <v>27</v>
      </c>
      <c r="E52" s="20"/>
      <c r="F52" s="20"/>
    </row>
    <row r="53" spans="1:6" x14ac:dyDescent="0.2">
      <c r="A53" s="16" t="s">
        <v>27</v>
      </c>
      <c r="E53" s="20"/>
      <c r="F53" s="20"/>
    </row>
    <row r="54" spans="1:6" x14ac:dyDescent="0.2">
      <c r="A54" s="16" t="s">
        <v>27</v>
      </c>
      <c r="E54" s="20"/>
      <c r="F54" s="20"/>
    </row>
    <row r="55" spans="1:6" x14ac:dyDescent="0.2">
      <c r="A55" s="16" t="s">
        <v>27</v>
      </c>
      <c r="E55" s="20"/>
      <c r="F55" s="20"/>
    </row>
    <row r="56" spans="1:6" x14ac:dyDescent="0.2">
      <c r="E56" s="20"/>
      <c r="F56" s="20"/>
    </row>
    <row r="57" spans="1:6" x14ac:dyDescent="0.2">
      <c r="E57" s="20"/>
      <c r="F57" s="20"/>
    </row>
    <row r="58" spans="1:6" x14ac:dyDescent="0.2">
      <c r="E58" s="20"/>
      <c r="F58" s="20"/>
    </row>
    <row r="59" spans="1:6" x14ac:dyDescent="0.2">
      <c r="E59" s="20"/>
      <c r="F59" s="20"/>
    </row>
    <row r="60" spans="1:6" x14ac:dyDescent="0.2">
      <c r="E60" s="20"/>
      <c r="F60" s="20"/>
    </row>
  </sheetData>
  <sheetProtection selectLockedCells="1"/>
  <mergeCells count="4">
    <mergeCell ref="J10:M10"/>
    <mergeCell ref="K2:M2"/>
    <mergeCell ref="K5:M5"/>
    <mergeCell ref="K3:M3"/>
  </mergeCells>
  <phoneticPr fontId="0" type="noConversion"/>
  <printOptions horizontalCentered="1"/>
  <pageMargins left="0.75" right="0.75" top="1" bottom="1" header="0.5" footer="0.5"/>
  <pageSetup scale="81" firstPageNumber="6" orientation="portrait" useFirstPageNumber="1" r:id="rId1"/>
  <headerFooter>
    <oddFooter>&amp;C&amp;K000000P-&amp;P-1.</oddFooter>
  </headerFooter>
  <drawing r:id="rId2"/>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E55"/>
  <sheetViews>
    <sheetView showZeros="0" zoomScaleNormal="100" zoomScaleSheetLayoutView="100" workbookViewId="0">
      <selection activeCell="J42" sqref="J42:J43"/>
    </sheetView>
  </sheetViews>
  <sheetFormatPr defaultColWidth="9.140625" defaultRowHeight="12.75" x14ac:dyDescent="0.2"/>
  <cols>
    <col min="1" max="1" width="12" style="14" customWidth="1"/>
    <col min="2" max="2" width="16.28515625" style="14" customWidth="1"/>
    <col min="3" max="3" width="74.5703125" style="14" customWidth="1"/>
    <col min="4" max="4" width="10.28515625" style="14" customWidth="1"/>
    <col min="5" max="5" width="12.7109375" style="14" customWidth="1"/>
    <col min="6" max="16384" width="9.140625" style="14"/>
  </cols>
  <sheetData>
    <row r="1" spans="1:5" ht="12" customHeight="1" x14ac:dyDescent="0.2">
      <c r="A1" s="88" t="s">
        <v>88</v>
      </c>
      <c r="B1" s="89"/>
      <c r="C1" s="89"/>
      <c r="D1" s="89"/>
      <c r="E1" s="90"/>
    </row>
    <row r="2" spans="1:5" ht="12" customHeight="1" x14ac:dyDescent="0.2">
      <c r="A2" s="91"/>
      <c r="B2" s="92"/>
      <c r="C2" s="92"/>
      <c r="D2" s="92"/>
      <c r="E2" s="93"/>
    </row>
    <row r="3" spans="1:5" ht="12" customHeight="1" x14ac:dyDescent="0.2">
      <c r="A3" s="91"/>
      <c r="B3" s="92"/>
      <c r="C3" s="92"/>
      <c r="D3" s="92"/>
      <c r="E3" s="93"/>
    </row>
    <row r="4" spans="1:5" ht="13.35" customHeight="1" thickBot="1" x14ac:dyDescent="0.25">
      <c r="A4" s="103"/>
      <c r="B4" s="104"/>
      <c r="C4" s="104"/>
      <c r="D4" s="104"/>
      <c r="E4" s="105"/>
    </row>
    <row r="5" spans="1:5" s="15" customFormat="1" ht="35.1" customHeight="1" thickBot="1" x14ac:dyDescent="0.3">
      <c r="A5" s="37" t="s">
        <v>13</v>
      </c>
      <c r="B5" s="38" t="s">
        <v>14</v>
      </c>
      <c r="C5" s="39" t="s">
        <v>15</v>
      </c>
      <c r="D5" s="39" t="s">
        <v>16</v>
      </c>
      <c r="E5" s="40" t="s">
        <v>17</v>
      </c>
    </row>
    <row r="6" spans="1:5" s="15" customFormat="1" ht="19.5" customHeight="1" x14ac:dyDescent="0.2">
      <c r="A6" s="85" t="s">
        <v>80</v>
      </c>
      <c r="B6" s="86"/>
      <c r="C6" s="86"/>
      <c r="D6" s="86"/>
      <c r="E6" s="87"/>
    </row>
    <row r="7" spans="1:5" s="15" customFormat="1" ht="21" customHeight="1" x14ac:dyDescent="0.2">
      <c r="A7" s="44">
        <v>1</v>
      </c>
      <c r="B7" s="56" t="s">
        <v>132</v>
      </c>
      <c r="C7" s="57" t="s">
        <v>89</v>
      </c>
      <c r="D7" s="56" t="s">
        <v>69</v>
      </c>
      <c r="E7" s="56">
        <v>1</v>
      </c>
    </row>
    <row r="8" spans="1:5" s="15" customFormat="1" ht="21" customHeight="1" x14ac:dyDescent="0.2">
      <c r="A8" s="44">
        <v>2</v>
      </c>
      <c r="B8" s="56" t="s">
        <v>133</v>
      </c>
      <c r="C8" s="57" t="s">
        <v>90</v>
      </c>
      <c r="D8" s="56" t="s">
        <v>69</v>
      </c>
      <c r="E8" s="56">
        <v>1</v>
      </c>
    </row>
    <row r="9" spans="1:5" s="15" customFormat="1" ht="21" customHeight="1" x14ac:dyDescent="0.2">
      <c r="A9" s="44">
        <v>3</v>
      </c>
      <c r="B9" s="56" t="s">
        <v>134</v>
      </c>
      <c r="C9" s="57" t="s">
        <v>91</v>
      </c>
      <c r="D9" s="56" t="s">
        <v>71</v>
      </c>
      <c r="E9" s="43">
        <v>8027</v>
      </c>
    </row>
    <row r="10" spans="1:5" s="15" customFormat="1" ht="21" customHeight="1" x14ac:dyDescent="0.2">
      <c r="A10" s="44">
        <v>4</v>
      </c>
      <c r="B10" s="56" t="s">
        <v>135</v>
      </c>
      <c r="C10" s="57" t="s">
        <v>92</v>
      </c>
      <c r="D10" s="56" t="s">
        <v>70</v>
      </c>
      <c r="E10" s="43">
        <v>2993</v>
      </c>
    </row>
    <row r="11" spans="1:5" s="15" customFormat="1" ht="21" customHeight="1" x14ac:dyDescent="0.2">
      <c r="A11" s="44">
        <v>5</v>
      </c>
      <c r="B11" s="56" t="s">
        <v>136</v>
      </c>
      <c r="C11" s="57" t="s">
        <v>68</v>
      </c>
      <c r="D11" s="56" t="s">
        <v>69</v>
      </c>
      <c r="E11" s="58">
        <v>1</v>
      </c>
    </row>
    <row r="12" spans="1:5" s="15" customFormat="1" ht="21" customHeight="1" x14ac:dyDescent="0.2">
      <c r="A12" s="44">
        <v>6</v>
      </c>
      <c r="B12" s="69" t="s">
        <v>137</v>
      </c>
      <c r="C12" s="57" t="s">
        <v>93</v>
      </c>
      <c r="D12" s="56" t="s">
        <v>70</v>
      </c>
      <c r="E12" s="59">
        <v>2433</v>
      </c>
    </row>
    <row r="13" spans="1:5" s="15" customFormat="1" ht="21" customHeight="1" x14ac:dyDescent="0.2">
      <c r="A13" s="44">
        <v>7</v>
      </c>
      <c r="B13" s="56" t="s">
        <v>138</v>
      </c>
      <c r="C13" s="57" t="s">
        <v>94</v>
      </c>
      <c r="D13" s="56" t="s">
        <v>69</v>
      </c>
      <c r="E13" s="56">
        <v>1</v>
      </c>
    </row>
    <row r="14" spans="1:5" s="15" customFormat="1" ht="21" customHeight="1" x14ac:dyDescent="0.2">
      <c r="A14" s="44">
        <v>8</v>
      </c>
      <c r="B14" s="56" t="s">
        <v>139</v>
      </c>
      <c r="C14" s="57" t="s">
        <v>95</v>
      </c>
      <c r="D14" s="56" t="s">
        <v>72</v>
      </c>
      <c r="E14" s="56">
        <v>310</v>
      </c>
    </row>
    <row r="15" spans="1:5" s="15" customFormat="1" ht="21" customHeight="1" x14ac:dyDescent="0.2">
      <c r="A15" s="44">
        <v>9</v>
      </c>
      <c r="B15" s="56" t="s">
        <v>139</v>
      </c>
      <c r="C15" s="57" t="s">
        <v>96</v>
      </c>
      <c r="D15" s="56" t="s">
        <v>72</v>
      </c>
      <c r="E15" s="56">
        <v>30</v>
      </c>
    </row>
    <row r="16" spans="1:5" s="15" customFormat="1" ht="21" customHeight="1" x14ac:dyDescent="0.2">
      <c r="A16" s="44">
        <v>10</v>
      </c>
      <c r="B16" s="56" t="s">
        <v>140</v>
      </c>
      <c r="C16" s="57" t="s">
        <v>97</v>
      </c>
      <c r="D16" s="56" t="s">
        <v>72</v>
      </c>
      <c r="E16" s="56">
        <v>50</v>
      </c>
    </row>
    <row r="17" spans="1:5" s="15" customFormat="1" ht="21" customHeight="1" x14ac:dyDescent="0.2">
      <c r="A17" s="44">
        <v>11</v>
      </c>
      <c r="B17" s="56" t="s">
        <v>141</v>
      </c>
      <c r="C17" s="57" t="s">
        <v>131</v>
      </c>
      <c r="D17" s="56" t="s">
        <v>72</v>
      </c>
      <c r="E17" s="43">
        <f>456.68+172.79+64.05+332.89+475.53+400+51.02+139.21+192.56+399.99+131.15+158.88+448.23+57.86+249.1</f>
        <v>3729.9399999999996</v>
      </c>
    </row>
    <row r="18" spans="1:5" ht="21" customHeight="1" x14ac:dyDescent="0.2">
      <c r="A18" s="44">
        <v>12</v>
      </c>
      <c r="B18" s="56" t="s">
        <v>142</v>
      </c>
      <c r="C18" s="57" t="s">
        <v>98</v>
      </c>
      <c r="D18" s="56" t="s">
        <v>69</v>
      </c>
      <c r="E18" s="56">
        <v>16</v>
      </c>
    </row>
    <row r="19" spans="1:5" ht="21" customHeight="1" x14ac:dyDescent="0.2">
      <c r="A19" s="44">
        <v>13</v>
      </c>
      <c r="B19" s="56" t="s">
        <v>142</v>
      </c>
      <c r="C19" s="57" t="s">
        <v>99</v>
      </c>
      <c r="D19" s="56" t="s">
        <v>118</v>
      </c>
      <c r="E19" s="56">
        <v>54</v>
      </c>
    </row>
    <row r="20" spans="1:5" ht="21" customHeight="1" x14ac:dyDescent="0.2">
      <c r="A20" s="44">
        <v>14</v>
      </c>
      <c r="B20" s="56" t="s">
        <v>142</v>
      </c>
      <c r="C20" s="57" t="s">
        <v>100</v>
      </c>
      <c r="D20" s="56" t="s">
        <v>69</v>
      </c>
      <c r="E20" s="56">
        <v>1</v>
      </c>
    </row>
    <row r="21" spans="1:5" ht="21" customHeight="1" x14ac:dyDescent="0.2">
      <c r="A21" s="44">
        <v>15</v>
      </c>
      <c r="B21" s="56" t="s">
        <v>142</v>
      </c>
      <c r="C21" s="57" t="s">
        <v>101</v>
      </c>
      <c r="D21" s="56" t="s">
        <v>118</v>
      </c>
      <c r="E21" s="56">
        <v>8</v>
      </c>
    </row>
    <row r="22" spans="1:5" ht="21" customHeight="1" x14ac:dyDescent="0.2">
      <c r="A22" s="44">
        <v>16</v>
      </c>
      <c r="B22" s="56" t="s">
        <v>143</v>
      </c>
      <c r="C22" s="57" t="s">
        <v>102</v>
      </c>
      <c r="D22" s="56" t="s">
        <v>71</v>
      </c>
      <c r="E22" s="43">
        <v>157</v>
      </c>
    </row>
    <row r="23" spans="1:5" ht="21" customHeight="1" x14ac:dyDescent="0.2">
      <c r="A23" s="44">
        <v>17</v>
      </c>
      <c r="B23" s="56" t="s">
        <v>143</v>
      </c>
      <c r="C23" s="57" t="s">
        <v>103</v>
      </c>
      <c r="D23" s="56" t="s">
        <v>71</v>
      </c>
      <c r="E23" s="43">
        <v>2559</v>
      </c>
    </row>
    <row r="24" spans="1:5" ht="21" customHeight="1" x14ac:dyDescent="0.2">
      <c r="A24" s="44">
        <v>18</v>
      </c>
      <c r="B24" s="56" t="s">
        <v>144</v>
      </c>
      <c r="C24" s="57" t="s">
        <v>104</v>
      </c>
      <c r="D24" s="56" t="s">
        <v>69</v>
      </c>
      <c r="E24" s="56">
        <v>1</v>
      </c>
    </row>
    <row r="25" spans="1:5" ht="21" customHeight="1" x14ac:dyDescent="0.2">
      <c r="A25" s="44">
        <v>19</v>
      </c>
      <c r="B25" s="56" t="s">
        <v>144</v>
      </c>
      <c r="C25" s="57" t="s">
        <v>105</v>
      </c>
      <c r="D25" s="69" t="s">
        <v>119</v>
      </c>
      <c r="E25" s="56">
        <v>50</v>
      </c>
    </row>
    <row r="26" spans="1:5" ht="21" customHeight="1" x14ac:dyDescent="0.2">
      <c r="A26" s="44">
        <v>20</v>
      </c>
      <c r="B26" s="56" t="s">
        <v>144</v>
      </c>
      <c r="C26" s="57" t="s">
        <v>106</v>
      </c>
      <c r="D26" s="56" t="s">
        <v>82</v>
      </c>
      <c r="E26" s="56">
        <v>110</v>
      </c>
    </row>
    <row r="27" spans="1:5" ht="21" customHeight="1" x14ac:dyDescent="0.2">
      <c r="A27" s="44">
        <v>21</v>
      </c>
      <c r="B27" s="56" t="s">
        <v>144</v>
      </c>
      <c r="C27" s="57" t="s">
        <v>107</v>
      </c>
      <c r="D27" s="56" t="s">
        <v>82</v>
      </c>
      <c r="E27" s="56">
        <v>55</v>
      </c>
    </row>
    <row r="28" spans="1:5" ht="21" customHeight="1" x14ac:dyDescent="0.2">
      <c r="A28" s="44">
        <v>22</v>
      </c>
      <c r="B28" s="56" t="s">
        <v>144</v>
      </c>
      <c r="C28" s="57" t="s">
        <v>108</v>
      </c>
      <c r="D28" s="56" t="s">
        <v>82</v>
      </c>
      <c r="E28" s="56">
        <v>220</v>
      </c>
    </row>
    <row r="29" spans="1:5" ht="21" customHeight="1" x14ac:dyDescent="0.2">
      <c r="A29" s="44">
        <v>23</v>
      </c>
      <c r="B29" s="56" t="s">
        <v>145</v>
      </c>
      <c r="C29" s="57" t="s">
        <v>109</v>
      </c>
      <c r="D29" s="56" t="s">
        <v>72</v>
      </c>
      <c r="E29" s="43">
        <v>3265</v>
      </c>
    </row>
    <row r="30" spans="1:5" ht="21" customHeight="1" x14ac:dyDescent="0.2">
      <c r="A30" s="44">
        <v>24</v>
      </c>
      <c r="B30" s="56" t="s">
        <v>146</v>
      </c>
      <c r="C30" s="57" t="s">
        <v>81</v>
      </c>
      <c r="D30" s="56" t="s">
        <v>72</v>
      </c>
      <c r="E30" s="43">
        <v>1027</v>
      </c>
    </row>
    <row r="31" spans="1:5" ht="21" customHeight="1" x14ac:dyDescent="0.2">
      <c r="A31" s="44">
        <v>25</v>
      </c>
      <c r="B31" s="56" t="s">
        <v>147</v>
      </c>
      <c r="C31" s="57" t="s">
        <v>110</v>
      </c>
      <c r="D31" s="56" t="s">
        <v>76</v>
      </c>
      <c r="E31" s="56">
        <v>1</v>
      </c>
    </row>
    <row r="32" spans="1:5" ht="21" customHeight="1" x14ac:dyDescent="0.2">
      <c r="A32" s="44">
        <v>26</v>
      </c>
      <c r="B32" s="56" t="s">
        <v>148</v>
      </c>
      <c r="C32" s="57" t="s">
        <v>111</v>
      </c>
      <c r="D32" s="56" t="s">
        <v>76</v>
      </c>
      <c r="E32" s="56">
        <v>1</v>
      </c>
    </row>
    <row r="33" spans="1:5" ht="21" customHeight="1" x14ac:dyDescent="0.2">
      <c r="A33" s="44">
        <v>27</v>
      </c>
      <c r="B33" s="69" t="s">
        <v>149</v>
      </c>
      <c r="C33" s="57" t="s">
        <v>112</v>
      </c>
      <c r="D33" s="56" t="s">
        <v>69</v>
      </c>
      <c r="E33" s="43">
        <v>1</v>
      </c>
    </row>
    <row r="34" spans="1:5" ht="21" customHeight="1" x14ac:dyDescent="0.2">
      <c r="A34" s="44">
        <v>28</v>
      </c>
      <c r="B34" s="56" t="s">
        <v>150</v>
      </c>
      <c r="C34" s="57" t="s">
        <v>113</v>
      </c>
      <c r="D34" s="56" t="s">
        <v>76</v>
      </c>
      <c r="E34" s="56">
        <v>1</v>
      </c>
    </row>
    <row r="35" spans="1:5" ht="21" customHeight="1" x14ac:dyDescent="0.2">
      <c r="A35" s="44">
        <v>29</v>
      </c>
      <c r="B35" s="56" t="s">
        <v>150</v>
      </c>
      <c r="C35" s="57" t="s">
        <v>114</v>
      </c>
      <c r="D35" s="56" t="s">
        <v>76</v>
      </c>
      <c r="E35" s="56">
        <v>1</v>
      </c>
    </row>
    <row r="36" spans="1:5" ht="21" customHeight="1" x14ac:dyDescent="0.2">
      <c r="A36" s="44">
        <v>30</v>
      </c>
      <c r="B36" s="60" t="s">
        <v>151</v>
      </c>
      <c r="C36" s="57" t="s">
        <v>115</v>
      </c>
      <c r="D36" s="56" t="s">
        <v>79</v>
      </c>
      <c r="E36" s="56">
        <v>210</v>
      </c>
    </row>
    <row r="37" spans="1:5" ht="21" customHeight="1" x14ac:dyDescent="0.2">
      <c r="A37" s="44">
        <v>31</v>
      </c>
      <c r="B37" s="60" t="s">
        <v>151</v>
      </c>
      <c r="C37" s="57" t="s">
        <v>116</v>
      </c>
      <c r="D37" s="56" t="s">
        <v>71</v>
      </c>
      <c r="E37" s="43">
        <v>7745</v>
      </c>
    </row>
    <row r="38" spans="1:5" ht="21" customHeight="1" x14ac:dyDescent="0.2">
      <c r="A38" s="44">
        <v>32</v>
      </c>
      <c r="B38" s="60" t="s">
        <v>152</v>
      </c>
      <c r="C38" s="57" t="s">
        <v>117</v>
      </c>
      <c r="D38" s="56" t="s">
        <v>71</v>
      </c>
      <c r="E38" s="56">
        <v>419</v>
      </c>
    </row>
    <row r="39" spans="1:5" ht="21" customHeight="1" x14ac:dyDescent="0.2">
      <c r="A39" s="44">
        <v>33</v>
      </c>
      <c r="B39" s="48" t="s">
        <v>153</v>
      </c>
      <c r="C39" s="49" t="s">
        <v>83</v>
      </c>
      <c r="D39" s="50" t="s">
        <v>84</v>
      </c>
      <c r="E39" s="43">
        <v>100000</v>
      </c>
    </row>
    <row r="40" spans="1:5" ht="21" customHeight="1" x14ac:dyDescent="0.2">
      <c r="A40" s="44">
        <v>34</v>
      </c>
      <c r="B40" s="56" t="s">
        <v>154</v>
      </c>
      <c r="C40" s="62" t="s">
        <v>92</v>
      </c>
      <c r="D40" s="56" t="s">
        <v>70</v>
      </c>
      <c r="E40" s="70">
        <v>2540</v>
      </c>
    </row>
    <row r="41" spans="1:5" ht="21" customHeight="1" x14ac:dyDescent="0.2">
      <c r="A41" s="44">
        <v>35</v>
      </c>
      <c r="B41" s="56" t="s">
        <v>155</v>
      </c>
      <c r="C41" s="57" t="s">
        <v>120</v>
      </c>
      <c r="D41" s="56" t="s">
        <v>71</v>
      </c>
      <c r="E41" s="70">
        <v>850</v>
      </c>
    </row>
    <row r="42" spans="1:5" ht="21" customHeight="1" x14ac:dyDescent="0.2">
      <c r="A42" s="44">
        <v>36</v>
      </c>
      <c r="B42" s="56" t="s">
        <v>137</v>
      </c>
      <c r="C42" s="57" t="s">
        <v>93</v>
      </c>
      <c r="D42" s="56" t="s">
        <v>70</v>
      </c>
      <c r="E42" s="70">
        <v>995</v>
      </c>
    </row>
    <row r="43" spans="1:5" ht="21" customHeight="1" x14ac:dyDescent="0.2">
      <c r="A43" s="44">
        <v>37</v>
      </c>
      <c r="B43" s="56" t="s">
        <v>156</v>
      </c>
      <c r="C43" s="57" t="s">
        <v>121</v>
      </c>
      <c r="D43" s="56" t="s">
        <v>71</v>
      </c>
      <c r="E43" s="70">
        <v>2965</v>
      </c>
    </row>
    <row r="44" spans="1:5" ht="21" customHeight="1" x14ac:dyDescent="0.2">
      <c r="A44" s="44">
        <v>38</v>
      </c>
      <c r="B44" s="56" t="s">
        <v>143</v>
      </c>
      <c r="C44" s="61" t="s">
        <v>122</v>
      </c>
      <c r="D44" s="56" t="s">
        <v>71</v>
      </c>
      <c r="E44" s="70">
        <v>3111</v>
      </c>
    </row>
    <row r="45" spans="1:5" ht="21" customHeight="1" x14ac:dyDescent="0.2">
      <c r="A45" s="44">
        <v>39</v>
      </c>
      <c r="B45" s="56" t="s">
        <v>157</v>
      </c>
      <c r="C45" s="61" t="s">
        <v>123</v>
      </c>
      <c r="D45" s="56" t="s">
        <v>79</v>
      </c>
      <c r="E45" s="70">
        <v>272</v>
      </c>
    </row>
    <row r="46" spans="1:5" ht="21" customHeight="1" x14ac:dyDescent="0.2">
      <c r="A46" s="44">
        <v>40</v>
      </c>
      <c r="B46" s="56" t="s">
        <v>157</v>
      </c>
      <c r="C46" s="61" t="s">
        <v>124</v>
      </c>
      <c r="D46" s="56" t="s">
        <v>79</v>
      </c>
      <c r="E46" s="70">
        <v>1177</v>
      </c>
    </row>
    <row r="47" spans="1:5" ht="21" customHeight="1" x14ac:dyDescent="0.2">
      <c r="A47" s="44">
        <v>41</v>
      </c>
      <c r="B47" s="56" t="s">
        <v>158</v>
      </c>
      <c r="C47" s="57" t="s">
        <v>125</v>
      </c>
      <c r="D47" s="56" t="s">
        <v>71</v>
      </c>
      <c r="E47" s="70">
        <v>9</v>
      </c>
    </row>
    <row r="48" spans="1:5" ht="21" customHeight="1" x14ac:dyDescent="0.2">
      <c r="A48" s="44">
        <v>42</v>
      </c>
      <c r="B48" s="56" t="s">
        <v>159</v>
      </c>
      <c r="C48" s="57" t="s">
        <v>126</v>
      </c>
      <c r="D48" s="56" t="s">
        <v>71</v>
      </c>
      <c r="E48" s="70">
        <v>73</v>
      </c>
    </row>
    <row r="49" spans="1:5" ht="21" customHeight="1" x14ac:dyDescent="0.2">
      <c r="A49" s="44">
        <v>43</v>
      </c>
      <c r="B49" s="56" t="s">
        <v>160</v>
      </c>
      <c r="C49" s="61" t="s">
        <v>127</v>
      </c>
      <c r="D49" s="56" t="s">
        <v>71</v>
      </c>
      <c r="E49" s="70">
        <v>3111</v>
      </c>
    </row>
    <row r="50" spans="1:5" ht="21" customHeight="1" x14ac:dyDescent="0.2">
      <c r="A50" s="44">
        <v>44</v>
      </c>
      <c r="B50" s="56" t="s">
        <v>160</v>
      </c>
      <c r="C50" s="61" t="s">
        <v>128</v>
      </c>
      <c r="D50" s="56" t="s">
        <v>71</v>
      </c>
      <c r="E50" s="70">
        <v>73</v>
      </c>
    </row>
    <row r="51" spans="1:5" ht="21" customHeight="1" x14ac:dyDescent="0.2">
      <c r="A51" s="65">
        <v>45</v>
      </c>
      <c r="B51" s="66" t="s">
        <v>160</v>
      </c>
      <c r="C51" s="67" t="s">
        <v>129</v>
      </c>
      <c r="D51" s="66" t="s">
        <v>71</v>
      </c>
      <c r="E51" s="72">
        <v>9</v>
      </c>
    </row>
    <row r="52" spans="1:5" ht="21" customHeight="1" x14ac:dyDescent="0.2">
      <c r="A52" s="106" t="s">
        <v>164</v>
      </c>
      <c r="B52" s="107"/>
      <c r="C52" s="107"/>
      <c r="D52" s="107"/>
      <c r="E52" s="108"/>
    </row>
    <row r="53" spans="1:5" ht="21" customHeight="1" x14ac:dyDescent="0.2">
      <c r="A53" s="44">
        <v>46</v>
      </c>
      <c r="B53" s="56" t="s">
        <v>134</v>
      </c>
      <c r="C53" s="57" t="s">
        <v>162</v>
      </c>
      <c r="D53" s="56" t="s">
        <v>71</v>
      </c>
      <c r="E53" s="43">
        <f>-60*37.5/9</f>
        <v>-250</v>
      </c>
    </row>
    <row r="54" spans="1:5" ht="21" customHeight="1" x14ac:dyDescent="0.2">
      <c r="A54" s="44">
        <v>47</v>
      </c>
      <c r="B54" s="56" t="s">
        <v>161</v>
      </c>
      <c r="C54" s="57" t="s">
        <v>163</v>
      </c>
      <c r="D54" s="56" t="s">
        <v>70</v>
      </c>
      <c r="E54" s="43">
        <f>(-15.8*60*(30/12))/27</f>
        <v>-87.777777777777771</v>
      </c>
    </row>
    <row r="55" spans="1:5" ht="21" customHeight="1" x14ac:dyDescent="0.2">
      <c r="A55" s="44">
        <v>48</v>
      </c>
      <c r="B55" s="56" t="s">
        <v>139</v>
      </c>
      <c r="C55" s="57" t="s">
        <v>95</v>
      </c>
      <c r="D55" s="56" t="s">
        <v>72</v>
      </c>
      <c r="E55" s="56">
        <v>60</v>
      </c>
    </row>
  </sheetData>
  <sheetProtection selectLockedCells="1"/>
  <mergeCells count="3">
    <mergeCell ref="A1:E4"/>
    <mergeCell ref="A6:E6"/>
    <mergeCell ref="A52:E52"/>
  </mergeCells>
  <phoneticPr fontId="9" type="noConversion"/>
  <printOptions horizontalCentered="1"/>
  <pageMargins left="0.39" right="0.54" top="1" bottom="1" header="0.5" footer="0.5"/>
  <pageSetup scale="49" firstPageNumber="2" orientation="portrait" useFirstPageNumber="1" r:id="rId1"/>
  <extLst>
    <ext xmlns:mx="http://schemas.microsoft.com/office/mac/excel/2008/main" uri="{64002731-A6B0-56B0-2670-7721B7C09600}">
      <mx:PLV Mode="0" OnePage="0" WScale="56"/>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5D7145305842F429CFBE6A8A829CFBA" ma:contentTypeVersion="15" ma:contentTypeDescription="Create a new document." ma:contentTypeScope="" ma:versionID="5a9da34c447e3512532202ce74d5bd5f">
  <xsd:schema xmlns:xsd="http://www.w3.org/2001/XMLSchema" xmlns:xs="http://www.w3.org/2001/XMLSchema" xmlns:p="http://schemas.microsoft.com/office/2006/metadata/properties" xmlns:ns2="54e6fd08-5fdd-4ff7-8c3a-f39891ba8411" xmlns:ns3="08152ecc-acdd-4a4e-9311-b77562140776" targetNamespace="http://schemas.microsoft.com/office/2006/metadata/properties" ma:root="true" ma:fieldsID="ca5263a46cb8e3a1561986244eb1df40" ns2:_="" ns3:_="">
    <xsd:import namespace="54e6fd08-5fdd-4ff7-8c3a-f39891ba8411"/>
    <xsd:import namespace="08152ecc-acdd-4a4e-9311-b77562140776"/>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4e6fd08-5fdd-4ff7-8c3a-f39891ba841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Image Tags" ma:readOnly="false" ma:fieldId="{5cf76f15-5ced-4ddc-b409-7134ff3c332f}" ma:taxonomyMulti="true" ma:sspId="16cb6af0-284c-46f5-ae09-ca66bd459791" ma:termSetId="09814cd3-568e-fe90-9814-8d621ff8fb84" ma:anchorId="fba54fb3-c3e1-fe81-a776-ca4b69148c4d" ma:open="true" ma:isKeyword="false">
      <xsd:complexType>
        <xsd:sequence>
          <xsd:element ref="pc:Terms" minOccurs="0" maxOccurs="1"/>
        </xsd:sequence>
      </xsd:complex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Location" ma:index="19" nillable="true" ma:displayName="Location" ma:descrip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8152ecc-acdd-4a4e-9311-b77562140776"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c6e078d7-ce36-42db-bee7-30e17f1bfc11}" ma:internalName="TaxCatchAll" ma:showField="CatchAllData" ma:web="08152ecc-acdd-4a4e-9311-b77562140776">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54e6fd08-5fdd-4ff7-8c3a-f39891ba8411">
      <Terms xmlns="http://schemas.microsoft.com/office/infopath/2007/PartnerControls"/>
    </lcf76f155ced4ddcb4097134ff3c332f>
    <TaxCatchAll xmlns="08152ecc-acdd-4a4e-9311-b77562140776" xsi:nil="true"/>
  </documentManagement>
</p:properties>
</file>

<file path=customXml/itemProps1.xml><?xml version="1.0" encoding="utf-8"?>
<ds:datastoreItem xmlns:ds="http://schemas.openxmlformats.org/officeDocument/2006/customXml" ds:itemID="{2DD4AD59-A73E-479F-9D47-A7165109E3BA}">
  <ds:schemaRefs>
    <ds:schemaRef ds:uri="http://schemas.microsoft.com/sharepoint/v3/contenttype/forms"/>
  </ds:schemaRefs>
</ds:datastoreItem>
</file>

<file path=customXml/itemProps2.xml><?xml version="1.0" encoding="utf-8"?>
<ds:datastoreItem xmlns:ds="http://schemas.openxmlformats.org/officeDocument/2006/customXml" ds:itemID="{1502E378-483E-48FD-A98E-085CF211865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4e6fd08-5fdd-4ff7-8c3a-f39891ba8411"/>
    <ds:schemaRef ds:uri="08152ecc-acdd-4a4e-9311-b7756214077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7DE47D2-14BB-4BE1-B5AF-D25AA9125F4B}">
  <ds:schemaRefs>
    <ds:schemaRef ds:uri="http://schemas.microsoft.com/office/2006/metadata/properties"/>
    <ds:schemaRef ds:uri="http://schemas.microsoft.com/office/infopath/2007/PartnerControls"/>
    <ds:schemaRef ds:uri="54e6fd08-5fdd-4ff7-8c3a-f39891ba8411"/>
    <ds:schemaRef ds:uri="08152ecc-acdd-4a4e-9311-b77562140776"/>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7</vt:i4>
      </vt:variant>
    </vt:vector>
  </HeadingPairs>
  <TitlesOfParts>
    <vt:vector size="12" baseType="lpstr">
      <vt:lpstr>INSTRUCTIONS </vt:lpstr>
      <vt:lpstr>PROPOSAL</vt:lpstr>
      <vt:lpstr>BID FORM</vt:lpstr>
      <vt:lpstr>SIGNATURE PAGE</vt:lpstr>
      <vt:lpstr>CONTRACTOR USE</vt:lpstr>
      <vt:lpstr>'BID FORM'!Print_Area</vt:lpstr>
      <vt:lpstr>'CONTRACTOR USE'!Print_Area</vt:lpstr>
      <vt:lpstr>'INSTRUCTIONS '!Print_Area</vt:lpstr>
      <vt:lpstr>PROPOSAL!Print_Area</vt:lpstr>
      <vt:lpstr>'SIGNATURE PAGE'!Print_Area</vt:lpstr>
      <vt:lpstr>'BID FORM'!Print_Titles</vt:lpstr>
      <vt:lpstr>'CONTRACTOR USE'!Print_Titles</vt:lpstr>
    </vt:vector>
  </TitlesOfParts>
  <Company>City of Tulsa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default</dc:creator>
  <cp:lastModifiedBy>Teel, Kelsi</cp:lastModifiedBy>
  <cp:lastPrinted>2025-05-16T13:22:36Z</cp:lastPrinted>
  <dcterms:created xsi:type="dcterms:W3CDTF">2007-03-28T15:47:11Z</dcterms:created>
  <dcterms:modified xsi:type="dcterms:W3CDTF">2025-05-16T13:22:44Z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0x010100F5D7145305842F429CFBE6A8A829CFBA</vt:lpwstr>
  </property>
</Properties>
</file>